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C:\Data\Motor\Ritten\2025-09-16 Waaldijken\"/>
    </mc:Choice>
  </mc:AlternateContent>
  <xr:revisionPtr revIDLastSave="0" documentId="13_ncr:1_{781FB0A5-D1E4-4131-929B-8845DED9C5CD}" xr6:coauthVersionLast="47" xr6:coauthVersionMax="47" xr10:uidLastSave="{00000000-0000-0000-0000-000000000000}"/>
  <bookViews>
    <workbookView xWindow="4320" yWindow="915" windowWidth="23730" windowHeight="14130" xr2:uid="{097F24CE-DF3F-4B4C-9E92-7174B73C2ACE}"/>
  </bookViews>
  <sheets>
    <sheet name="Puzzel" sheetId="1" r:id="rId1"/>
    <sheet name="Route" sheetId="2" state="hidden" r:id="rId2"/>
  </sheets>
  <definedNames>
    <definedName name="Routeafbeelding">Puzzel!$AE$14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5" i="1" l="1"/>
  <c r="AM23" i="1"/>
  <c r="AO23" i="1" s="1"/>
  <c r="AM22" i="1"/>
  <c r="AP22" i="1" s="1"/>
  <c r="AM21" i="1"/>
  <c r="AP21" i="1" s="1"/>
  <c r="AM20" i="1"/>
  <c r="AP20" i="1" s="1"/>
  <c r="AM19" i="1"/>
  <c r="AP19" i="1" s="1"/>
  <c r="AM18" i="1"/>
  <c r="AP18" i="1" s="1"/>
  <c r="AM16" i="1"/>
  <c r="AP16" i="1" s="1"/>
  <c r="AM15" i="1"/>
  <c r="AP15" i="1" s="1"/>
  <c r="AM13" i="1"/>
  <c r="AP13" i="1" s="1"/>
  <c r="AM14" i="1"/>
  <c r="AO14" i="1" s="1"/>
  <c r="AM12" i="1"/>
  <c r="AP12" i="1" s="1"/>
  <c r="AM11" i="1"/>
  <c r="AM10" i="1"/>
  <c r="AM7" i="1"/>
  <c r="AP7" i="1" s="1"/>
  <c r="AM6" i="1"/>
  <c r="AP6" i="1" s="1"/>
  <c r="AM5" i="1"/>
  <c r="AP5" i="1" s="1"/>
  <c r="AM2" i="1"/>
  <c r="AP2" i="1" s="1"/>
  <c r="AM4" i="1"/>
  <c r="AP4" i="1" s="1"/>
  <c r="AM9" i="1"/>
  <c r="AP9" i="1" s="1"/>
  <c r="AM8" i="1"/>
  <c r="AP8" i="1" s="1"/>
  <c r="AM3" i="1"/>
  <c r="AP3" i="1" s="1"/>
  <c r="AM17" i="1"/>
  <c r="AO17" i="1" s="1"/>
  <c r="AO8" i="1" l="1"/>
  <c r="AQ8" i="1" s="1"/>
  <c r="AO21" i="1"/>
  <c r="AQ21" i="1" s="1"/>
  <c r="AO18" i="1"/>
  <c r="AQ18" i="1" s="1"/>
  <c r="AO3" i="1"/>
  <c r="AQ3" i="1" s="1"/>
  <c r="AO13" i="1"/>
  <c r="AQ13" i="1" s="1"/>
  <c r="AP14" i="1"/>
  <c r="AO10" i="1"/>
  <c r="AQ10" i="1" s="1"/>
  <c r="AP10" i="1"/>
  <c r="AO12" i="1"/>
  <c r="AQ12" i="1" s="1"/>
  <c r="AO15" i="1"/>
  <c r="AQ15" i="1" s="1"/>
  <c r="AO22" i="1"/>
  <c r="AQ22" i="1" s="1"/>
  <c r="AO19" i="1"/>
  <c r="AQ19" i="1" s="1"/>
  <c r="AQ23" i="1"/>
  <c r="AP23" i="1"/>
  <c r="AP11" i="1"/>
  <c r="AO11" i="1"/>
  <c r="AQ11" i="1" s="1"/>
  <c r="AO7" i="1"/>
  <c r="AQ7" i="1" s="1"/>
  <c r="AO6" i="1"/>
  <c r="AQ6" i="1" s="1"/>
  <c r="AO20" i="1"/>
  <c r="AQ20" i="1" s="1"/>
  <c r="AO5" i="1"/>
  <c r="AQ5" i="1" s="1"/>
  <c r="AO9" i="1"/>
  <c r="AQ9" i="1" s="1"/>
  <c r="AO16" i="1"/>
  <c r="AQ16" i="1" s="1"/>
  <c r="AO4" i="1"/>
  <c r="AQ4" i="1" s="1"/>
  <c r="AO2" i="1"/>
  <c r="AQ2" i="1" s="1"/>
  <c r="AP17" i="1"/>
  <c r="AQ17" i="1"/>
  <c r="AQ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René van Dongen</author>
  </authors>
  <commentList>
    <comment ref="H3" authorId="0" shapeId="0" xr:uid="{3225BEBC-08C2-4D46-B017-246A7DF07463}">
      <text>
        <r>
          <rPr>
            <b/>
            <sz val="9"/>
            <color indexed="81"/>
            <rFont val="Tahoma"/>
            <family val="2"/>
          </rPr>
          <t>Mc Veteranen:</t>
        </r>
        <r>
          <rPr>
            <sz val="9"/>
            <color indexed="81"/>
            <rFont val="Tahoma"/>
            <family val="2"/>
          </rPr>
          <t xml:space="preserve">
De route van 16 september 2025 start vanuit een dorp met een naam gelijk aan de achternaam van een bekende 36 jarige Nederlandse darter (6 letters verticaal).</t>
        </r>
      </text>
    </comment>
    <comment ref="U3" authorId="0" shapeId="0" xr:uid="{E3649233-25B4-4997-935F-32900F255B81}">
      <text>
        <r>
          <rPr>
            <b/>
            <sz val="9"/>
            <color indexed="81"/>
            <rFont val="Tahoma"/>
            <charset val="1"/>
          </rPr>
          <t>Mc Veteranen:</t>
        </r>
        <r>
          <rPr>
            <sz val="9"/>
            <color indexed="81"/>
            <rFont val="Tahoma"/>
            <charset val="1"/>
          </rPr>
          <t xml:space="preserve">
We passeren een bekend duingebied – nationaal park - in Brabant. De naam van het duingebied is gekoppeld aan een nabijgelegen plaats (6 letters verticaal)</t>
        </r>
      </text>
    </comment>
    <comment ref="C4" authorId="0" shapeId="0" xr:uid="{FAE0A4DE-6580-448E-BBEE-3F4B835808DA}">
      <text>
        <r>
          <rPr>
            <b/>
            <sz val="9"/>
            <color indexed="81"/>
            <rFont val="Tahoma"/>
            <family val="2"/>
          </rPr>
          <t>Mc Veteranen:</t>
        </r>
        <r>
          <rPr>
            <sz val="9"/>
            <color indexed="81"/>
            <rFont val="Tahoma"/>
            <family val="2"/>
          </rPr>
          <t xml:space="preserve">
Anagram: Derenlong (3 lettergrepen, 1e lettergreep begint met D, 2e lettergreep met een g en de 3e met een l; totaal 9 letters horizontaal).</t>
        </r>
      </text>
    </comment>
    <comment ref="F6" authorId="0" shapeId="0" xr:uid="{DE5A9F56-DBC3-4192-B2B5-310DDBAED0ED}">
      <text>
        <r>
          <rPr>
            <b/>
            <sz val="9"/>
            <color indexed="81"/>
            <rFont val="Tahoma"/>
            <family val="2"/>
          </rPr>
          <t>Mc Veteranen:</t>
        </r>
        <r>
          <rPr>
            <sz val="9"/>
            <color indexed="81"/>
            <rFont val="Tahoma"/>
            <family val="2"/>
          </rPr>
          <t xml:space="preserve">
Een bekende plaats met een dubbele naam ten noorden van Eindhoven. Het gaat hierbij om de 2e naam van deze Gemeente (7 letters horizontaal),</t>
        </r>
      </text>
    </comment>
    <comment ref="Q6" authorId="0" shapeId="0" xr:uid="{DD518C8D-FD59-4F2E-B7CC-F0A68DC1677E}">
      <text>
        <r>
          <rPr>
            <b/>
            <sz val="9"/>
            <color indexed="81"/>
            <rFont val="Tahoma"/>
            <charset val="1"/>
          </rPr>
          <t>Mc Veteranen:</t>
        </r>
        <r>
          <rPr>
            <sz val="9"/>
            <color indexed="81"/>
            <rFont val="Tahoma"/>
            <charset val="1"/>
          </rPr>
          <t xml:space="preserve">
Niet OUDE maar N••••E (6 letters), aangevuld met de naam van een Nederlands riviertje gelegen tussen Abcoude en Weesp (4 letters horizontaal)</t>
        </r>
      </text>
    </comment>
    <comment ref="AC6" authorId="0" shapeId="0" xr:uid="{5B0D62FA-400E-4F4C-9A72-4D27485D8395}">
      <text>
        <r>
          <rPr>
            <b/>
            <sz val="9"/>
            <color indexed="81"/>
            <rFont val="Tahoma"/>
            <charset val="1"/>
          </rPr>
          <t>Mc Veteranen:</t>
        </r>
        <r>
          <rPr>
            <sz val="9"/>
            <color indexed="81"/>
            <rFont val="Tahoma"/>
            <charset val="1"/>
          </rPr>
          <t xml:space="preserve">
Dit dorp was vanouds een zelfstandige heerlijkheid en in de Franse tijd werd het een gemeente. In 1818 werd de gemeente Aalst (nu nog steeds een dorp) toegevoegd. Op 1 juli 1955 werd het dorp samen met Zuilichem toegevoegd aan de gemeente &lt;punt 12&gt;. En bij een gemeentelijke herschikking op 1 januari 1999 werden de gemeente &lt;punt 12&gt; en de daarin gelegen dorpskernen ingedeeld bij Zaltbommel (11 letters verticaal)</t>
        </r>
      </text>
    </comment>
    <comment ref="E7" authorId="0" shapeId="0" xr:uid="{FAFB5B6B-74C5-4C7C-A3DB-C8543C89F426}">
      <text>
        <r>
          <rPr>
            <b/>
            <sz val="9"/>
            <color indexed="81"/>
            <rFont val="Tahoma"/>
            <charset val="1"/>
          </rPr>
          <t>Mc Veteranen:</t>
        </r>
        <r>
          <rPr>
            <sz val="9"/>
            <color indexed="81"/>
            <rFont val="Tahoma"/>
            <charset val="1"/>
          </rPr>
          <t xml:space="preserve">
De gezochte naam voor dit dorp komt overeen met een vogelsoort. Ze zijn vaak aan en op zee te vinden. In de buurt van dit dorp gaan we onze benen even strekken (7 letters verticaal)</t>
        </r>
      </text>
    </comment>
    <comment ref="O7" authorId="0" shapeId="0" xr:uid="{C700EEE7-A0BD-4E94-A590-561A2C3B4E54}">
      <text>
        <r>
          <rPr>
            <b/>
            <sz val="9"/>
            <color indexed="81"/>
            <rFont val="Tahoma"/>
            <family val="2"/>
          </rPr>
          <t>Mc Veteranen:</t>
        </r>
        <r>
          <rPr>
            <sz val="9"/>
            <color indexed="81"/>
            <rFont val="Tahoma"/>
            <family val="2"/>
          </rPr>
          <t xml:space="preserve">
We passeren oostelijk de hoofdstad van onze provincie (3 letters - 5 letters, verticaal)</t>
        </r>
      </text>
    </comment>
    <comment ref="W7" authorId="0" shapeId="0" xr:uid="{CF7832F9-540A-4A4A-A7D6-E74446535C2C}">
      <text>
        <r>
          <rPr>
            <b/>
            <sz val="9"/>
            <color indexed="81"/>
            <rFont val="Tahoma"/>
            <charset val="1"/>
          </rPr>
          <t>Mc Veteranen:</t>
        </r>
        <r>
          <rPr>
            <sz val="9"/>
            <color indexed="81"/>
            <rFont val="Tahoma"/>
            <charset val="1"/>
          </rPr>
          <t xml:space="preserve">
Het eindpunt van de route: Goed – Beter -  ••••  (4 letters verticaal)</t>
        </r>
      </text>
    </comment>
    <comment ref="D8" authorId="0" shapeId="0" xr:uid="{B9B61B07-D8B0-49E9-98DA-5187DD4795AF}">
      <text>
        <r>
          <rPr>
            <b/>
            <sz val="9"/>
            <color indexed="81"/>
            <rFont val="Tahoma"/>
            <family val="2"/>
          </rPr>
          <t>Mc Veteranen:</t>
        </r>
        <r>
          <rPr>
            <sz val="9"/>
            <color indexed="81"/>
            <rFont val="Tahoma"/>
            <family val="2"/>
          </rPr>
          <t xml:space="preserve">
Deze stad dankt zijn naam aan de brabantse regio, die bekend staat om zijn landelijke karakter, met o.a. veel populierenlandschappen. De regio/ landstreek is gelegen ten westen van landstreek “De Peel”. Regionaam plus ‘stad’ geeft de oplossing (11 letters horizontaal)</t>
        </r>
      </text>
    </comment>
    <comment ref="N9" authorId="0" shapeId="0" xr:uid="{4880932A-3965-489E-813B-91BF0D1EA7C5}">
      <text>
        <r>
          <rPr>
            <b/>
            <sz val="9"/>
            <color indexed="81"/>
            <rFont val="Tahoma"/>
            <charset val="1"/>
          </rPr>
          <t>Mc Veteranen:</t>
        </r>
        <r>
          <rPr>
            <sz val="9"/>
            <color indexed="81"/>
            <rFont val="Tahoma"/>
            <charset val="1"/>
          </rPr>
          <t xml:space="preserve">
Een dorp in de Utrechtse gemeente Vijfheerenlanden. Ligt ten zuiden van de rivier de Lek aan de Lekdijk. De oostgrens van dit dorp wordt gevormd door de Diefdijk (tevens gemeente- en provinciegrens). In de 19e eeuw is als onderdeel van de Hollandse Waterlinie het Fort &lt;dorpsnaam&gt; gebouwd (10 letters horizontaal)</t>
        </r>
      </text>
    </comment>
    <comment ref="Z9" authorId="0" shapeId="0" xr:uid="{86FE1509-5839-42D4-B178-3810B3A19161}">
      <text>
        <r>
          <rPr>
            <b/>
            <sz val="9"/>
            <color indexed="81"/>
            <rFont val="Tahoma"/>
            <charset val="1"/>
          </rPr>
          <t>Mc Veteranen:</t>
        </r>
        <r>
          <rPr>
            <sz val="9"/>
            <color indexed="81"/>
            <rFont val="Tahoma"/>
            <charset val="1"/>
          </rPr>
          <t xml:space="preserve">
Stad gelegen tussen Leersum en Elst. De laatste 5 letters van dit Utrechts dorp komen overeen met de laatste 5 letters van de ritleider van 16 sept (9 letters horizontaal).</t>
        </r>
      </text>
    </comment>
    <comment ref="K10" authorId="0" shapeId="0" xr:uid="{1D27F42F-77FF-477B-AD1F-BD5ED6EFEE13}">
      <text>
        <r>
          <rPr>
            <b/>
            <sz val="9"/>
            <color indexed="81"/>
            <rFont val="Tahoma"/>
            <charset val="1"/>
          </rPr>
          <t>Mc Veteranen:</t>
        </r>
        <r>
          <rPr>
            <sz val="9"/>
            <color indexed="81"/>
            <rFont val="Tahoma"/>
            <charset val="1"/>
          </rPr>
          <t xml:space="preserve">
Cryptogram: Een buurt aan een rivier. 
Tip: Zoek een ander woord voor buurt en vul aan met de naam van een Nederlandse rivier (7 letters verticaal)</t>
        </r>
      </text>
    </comment>
    <comment ref="S10" authorId="0" shapeId="0" xr:uid="{3CECFBBF-9493-4960-BECB-EF83A10983CD}">
      <text>
        <r>
          <rPr>
            <b/>
            <sz val="9"/>
            <color indexed="81"/>
            <rFont val="Tahoma"/>
            <charset val="1"/>
          </rPr>
          <t>Mc Veteranen:</t>
        </r>
        <r>
          <rPr>
            <sz val="9"/>
            <color indexed="81"/>
            <rFont val="Tahoma"/>
            <charset val="1"/>
          </rPr>
          <t xml:space="preserve">
Gesteld wordt dat sommige mensen naar de Hemel gaan en andere naar de  •••. Vul deze naam niet aan met ‘mond’, maar met ‘voirt’ en u heeft de naam van dit dorp (8 letters verticaal)</t>
        </r>
      </text>
    </comment>
    <comment ref="Z10" authorId="0" shapeId="0" xr:uid="{6FF37B6C-15E1-49DC-B33E-D0FF07E03774}">
      <text>
        <r>
          <rPr>
            <b/>
            <sz val="9"/>
            <color indexed="81"/>
            <rFont val="Tahoma"/>
            <charset val="1"/>
          </rPr>
          <t>Mc Veteranen:</t>
        </r>
        <r>
          <rPr>
            <sz val="9"/>
            <color indexed="81"/>
            <rFont val="Tahoma"/>
            <charset val="1"/>
          </rPr>
          <t xml:space="preserve">
De PYRUS (latijnse naam van deze boom) draagt vruchten en deze heten ••R•• (5 letters). Verbrand hout wordt ook •• genoemd (2 letters). Een combinatie van deze twee gevonden oplossingen, geven de in te vullen dorpsnaam (totaal dus 7 letters verticaal)</t>
        </r>
      </text>
    </comment>
    <comment ref="C11" authorId="0" shapeId="0" xr:uid="{5B1B019B-ECCC-4C79-A9D8-4D092A203F4A}">
      <text>
        <r>
          <rPr>
            <b/>
            <sz val="9"/>
            <color indexed="81"/>
            <rFont val="Tahoma"/>
            <charset val="1"/>
          </rPr>
          <t>Mc Veteranen:</t>
        </r>
        <r>
          <rPr>
            <sz val="9"/>
            <color indexed="81"/>
            <rFont val="Tahoma"/>
            <charset val="1"/>
          </rPr>
          <t xml:space="preserve">
Iedereen woont naast zijn •u••• (5 letters horizontaal)</t>
        </r>
      </text>
    </comment>
    <comment ref="M12" authorId="0" shapeId="0" xr:uid="{1D54EF84-1964-4EF2-929F-4F3B9ACF2515}">
      <text>
        <r>
          <rPr>
            <b/>
            <sz val="9"/>
            <color indexed="81"/>
            <rFont val="Tahoma"/>
            <family val="2"/>
          </rPr>
          <t>Mc Veteranen:</t>
        </r>
        <r>
          <rPr>
            <sz val="9"/>
            <color indexed="81"/>
            <rFont val="Tahoma"/>
            <family val="2"/>
          </rPr>
          <t xml:space="preserve">
De koffiepauze staat gepland bij Mc Donalds in deze plaats. Tip: In Beek en Donk is dit ook een bekende naam, maar dan wel met een extra H erbij (4 letters verticaal).</t>
        </r>
      </text>
    </comment>
    <comment ref="AA12" authorId="0" shapeId="0" xr:uid="{AE8C4428-8DD8-4335-8FB0-54F0D483B18D}">
      <text>
        <r>
          <rPr>
            <b/>
            <sz val="9"/>
            <color indexed="81"/>
            <rFont val="Tahoma"/>
            <charset val="1"/>
          </rPr>
          <t>Mc Veteranen:</t>
        </r>
        <r>
          <rPr>
            <sz val="9"/>
            <color indexed="81"/>
            <rFont val="Tahoma"/>
            <charset val="1"/>
          </rPr>
          <t xml:space="preserve">
Het dorp Gemert is samengevoegd met een zuidelijk gelegen dorp. Dit dorp is het oudste dorp van Noord-Brabant. In deze dorpsnaam van 5 letters moet nog een letter R achter de 1e letter worden geplaatst, om de juiste plaatsnaam in de puzzel in te kunnen invullen (6 letters horizontaal)</t>
        </r>
      </text>
    </comment>
    <comment ref="I13" authorId="0" shapeId="0" xr:uid="{21F1CC7F-C03A-40BB-AAD3-FE2DF4BDCE4C}">
      <text>
        <r>
          <rPr>
            <b/>
            <sz val="9"/>
            <color indexed="81"/>
            <rFont val="Tahoma"/>
            <family val="2"/>
          </rPr>
          <t>Mc Veteranen:</t>
        </r>
        <r>
          <rPr>
            <sz val="9"/>
            <color indexed="81"/>
            <rFont val="Tahoma"/>
            <family val="2"/>
          </rPr>
          <t xml:space="preserve">
Na deze grote plaats verlaten we de snelweg bij Waardenburg en rijden een tijdje noordelijk langs de Waal (10 letters horizontaal)</t>
        </r>
      </text>
    </comment>
    <comment ref="L15" authorId="0" shapeId="0" xr:uid="{A7F298CB-30B6-40F2-BA2F-EA37252096DD}">
      <text>
        <r>
          <rPr>
            <b/>
            <sz val="9"/>
            <color indexed="81"/>
            <rFont val="Tahoma"/>
            <charset val="1"/>
          </rPr>
          <t>Mc Veteranen:</t>
        </r>
        <r>
          <rPr>
            <sz val="9"/>
            <color indexed="81"/>
            <rFont val="Tahoma"/>
            <charset val="1"/>
          </rPr>
          <t xml:space="preserve">
In Den Haag heb je ‘n museum (Lange Voorhout 74), waar u het hele jaar door kunt genieten van zijn werk, van zijn vroege Italiaanse landschappen tot zijn kenmerkende vlakvullingen, zijn onmogelijke gebouwen en zijn wereldberoemde Metamorphoses. De eerste 4 letters van deze kunstenaar vormen een dorpsnaam (4 letters horizontaal)</t>
        </r>
      </text>
    </comment>
    <comment ref="Q15" authorId="0" shapeId="0" xr:uid="{E3D5F992-BB39-4C28-A088-46C492C5A1E3}">
      <text>
        <r>
          <rPr>
            <b/>
            <sz val="9"/>
            <color indexed="81"/>
            <rFont val="Tahoma"/>
            <charset val="1"/>
          </rPr>
          <t>René van Dongen:</t>
        </r>
        <r>
          <rPr>
            <sz val="9"/>
            <color indexed="81"/>
            <rFont val="Tahoma"/>
            <charset val="1"/>
          </rPr>
          <t xml:space="preserve">
Tussen Best en Vught ligt een plaats met een treinstation (6 letters horizontaal)</t>
        </r>
      </text>
    </comment>
    <comment ref="O17" authorId="0" shapeId="0" xr:uid="{5B7F03B8-D036-4556-BC6C-C9461DD0F3A4}">
      <text>
        <r>
          <rPr>
            <b/>
            <sz val="9"/>
            <color indexed="81"/>
            <rFont val="Tahoma"/>
            <charset val="1"/>
          </rPr>
          <t>Mc Veteranen:</t>
        </r>
        <r>
          <rPr>
            <sz val="9"/>
            <color indexed="81"/>
            <rFont val="Tahoma"/>
            <charset val="1"/>
          </rPr>
          <t xml:space="preserve">
Op funda staan H••••N te koop. Een taxatie van zo’n object geeft aan hoeveel deze W•••• is. Plak dit laatste woord voor het 1 gevonden woord u heeft de oplossing voor de in te vullen dorpsnaam (11 letters horizontaal)</t>
        </r>
      </text>
    </comment>
    <comment ref="C21" authorId="0" shapeId="0" xr:uid="{57944683-D628-46CA-AFBF-3AAC8C15C826}">
      <text>
        <r>
          <rPr>
            <b/>
            <sz val="9"/>
            <color indexed="81"/>
            <rFont val="Tahoma"/>
            <family val="2"/>
          </rPr>
          <t>Mc Veteranen:</t>
        </r>
        <r>
          <rPr>
            <sz val="9"/>
            <color indexed="81"/>
            <rFont val="Tahoma"/>
            <family val="2"/>
          </rPr>
          <t xml:space="preserve">
De route van 16 september 2025 start vanuit een dorp met een naam gelijk aan de achternaam van een bekende 36 jarige Nederlandse darter (6 letters verticaal).</t>
        </r>
      </text>
    </comment>
    <comment ref="D21" authorId="0" shapeId="0" xr:uid="{93D01A58-19AB-4F30-A8B1-D4EAE26E53A1}">
      <text>
        <r>
          <rPr>
            <b/>
            <sz val="9"/>
            <color indexed="81"/>
            <rFont val="Tahoma"/>
            <family val="2"/>
          </rPr>
          <t>Mc Veteranen:</t>
        </r>
        <r>
          <rPr>
            <sz val="9"/>
            <color indexed="81"/>
            <rFont val="Tahoma"/>
            <family val="2"/>
          </rPr>
          <t xml:space="preserve">
Een bekende plaats met een dubbele naam ten noorden van Eindhoven. Het gaat hierbij om de 2e naam van deze Gemeente (7 letters horizontaal),</t>
        </r>
      </text>
    </comment>
    <comment ref="E21" authorId="0" shapeId="0" xr:uid="{FA29F531-0659-4227-8CA9-D1484240EFC7}">
      <text>
        <r>
          <rPr>
            <b/>
            <sz val="9"/>
            <color indexed="81"/>
            <rFont val="Tahoma"/>
            <family val="2"/>
          </rPr>
          <t>Mc Veteranen:</t>
        </r>
        <r>
          <rPr>
            <sz val="9"/>
            <color indexed="81"/>
            <rFont val="Tahoma"/>
            <family val="2"/>
          </rPr>
          <t xml:space="preserve">
Deze stad dankt zijn naam aan de brabantse regio, die bekend staat om zijn landelijke karakter, met o.a. veel populierenlandschappen. De regio/ landstreek is gelegen ten westen van landstreek “De Peel”. Regionaam plus ‘stad’ geeft de oplossing (11 letters horizontaal)</t>
        </r>
      </text>
    </comment>
    <comment ref="F21" authorId="0" shapeId="0" xr:uid="{15C42C3C-4149-4561-9EC5-47F05EBF3B27}">
      <text>
        <r>
          <rPr>
            <b/>
            <sz val="9"/>
            <color indexed="81"/>
            <rFont val="Tahoma"/>
            <family val="2"/>
          </rPr>
          <t>Mc Veteranen:</t>
        </r>
        <r>
          <rPr>
            <sz val="9"/>
            <color indexed="81"/>
            <rFont val="Tahoma"/>
            <family val="2"/>
          </rPr>
          <t xml:space="preserve">
We passeren oostelijk de hoofdstad van onze provincie (3 letters - 5 letters, verticaal)</t>
        </r>
      </text>
    </comment>
    <comment ref="G21" authorId="0" shapeId="0" xr:uid="{B4738A17-D1A7-4C40-BFC5-FD75A870873E}">
      <text>
        <r>
          <rPr>
            <b/>
            <sz val="9"/>
            <color indexed="81"/>
            <rFont val="Tahoma"/>
            <family val="2"/>
          </rPr>
          <t>Mc Veteranen:</t>
        </r>
        <r>
          <rPr>
            <sz val="9"/>
            <color indexed="81"/>
            <rFont val="Tahoma"/>
            <family val="2"/>
          </rPr>
          <t xml:space="preserve">
Na deze grote plaats verlaten we de snelweg bij Waardenburg en rijden een tijdje noordelijk langs de Waal (10 letters horizontaal)</t>
        </r>
      </text>
    </comment>
    <comment ref="H21" authorId="0" shapeId="0" xr:uid="{3921A705-528A-4987-87CA-4DA87C2C5A9D}">
      <text>
        <r>
          <rPr>
            <b/>
            <sz val="9"/>
            <color indexed="81"/>
            <rFont val="Tahoma"/>
            <family val="2"/>
          </rPr>
          <t>Mc Veteranen:</t>
        </r>
        <r>
          <rPr>
            <sz val="9"/>
            <color indexed="81"/>
            <rFont val="Tahoma"/>
            <family val="2"/>
          </rPr>
          <t xml:space="preserve">
De koffiepauze staat gepland bij Mc Donalds in deze plaats. Tip: In Beek en Donk is dit ook een bekende naam, maar dan wel met een extra H erbij (4 letters verticaal).</t>
        </r>
      </text>
    </comment>
    <comment ref="I21" authorId="0" shapeId="0" xr:uid="{58B2C9BF-D9DB-4ED0-AC00-C0D68B2946A4}">
      <text>
        <r>
          <rPr>
            <b/>
            <sz val="9"/>
            <color indexed="81"/>
            <rFont val="Tahoma"/>
            <charset val="1"/>
          </rPr>
          <t>Mc Veteranen:</t>
        </r>
        <r>
          <rPr>
            <sz val="9"/>
            <color indexed="81"/>
            <rFont val="Tahoma"/>
            <charset val="1"/>
          </rPr>
          <t xml:space="preserve">
Niet OUDE maar N••••E (6 letters), aangevuld met de naam van een Nederlands riviertje gelegen tussen Abcoude en Weesp (4 letters horizontaal)</t>
        </r>
      </text>
    </comment>
    <comment ref="J21" authorId="0" shapeId="0" xr:uid="{0BEA613C-3D57-4997-8BF6-26B9977F02FD}">
      <text>
        <r>
          <rPr>
            <b/>
            <sz val="9"/>
            <color indexed="81"/>
            <rFont val="Tahoma"/>
            <charset val="1"/>
          </rPr>
          <t>Mc Veteranen:</t>
        </r>
        <r>
          <rPr>
            <sz val="9"/>
            <color indexed="81"/>
            <rFont val="Tahoma"/>
            <charset val="1"/>
          </rPr>
          <t xml:space="preserve">
Iedereen woont naast zijn •u••• (5 letters horizontaal)</t>
        </r>
      </text>
    </comment>
    <comment ref="K21" authorId="0" shapeId="0" xr:uid="{492D02A7-816B-4849-9A86-D0101398FFEC}">
      <text>
        <r>
          <rPr>
            <b/>
            <sz val="9"/>
            <color indexed="81"/>
            <rFont val="Tahoma"/>
            <charset val="1"/>
          </rPr>
          <t>Mc Veteranen:</t>
        </r>
        <r>
          <rPr>
            <sz val="9"/>
            <color indexed="81"/>
            <rFont val="Tahoma"/>
            <charset val="1"/>
          </rPr>
          <t xml:space="preserve">
Stad gelegen tussen Leersum en Elst. De laatste 5 letters van dit Utrechts dorp komen overeen met de laatste 5 letters van de ritleider van 16 sept (9 letters horizontaal).</t>
        </r>
      </text>
    </comment>
    <comment ref="L21" authorId="0" shapeId="0" xr:uid="{9B11C36E-BA2E-4CDF-87AF-761D6F5BC1CA}">
      <text>
        <r>
          <rPr>
            <b/>
            <sz val="9"/>
            <color indexed="81"/>
            <rFont val="Tahoma"/>
            <charset val="1"/>
          </rPr>
          <t>Mc Veteranen:</t>
        </r>
        <r>
          <rPr>
            <sz val="9"/>
            <color indexed="81"/>
            <rFont val="Tahoma"/>
            <charset val="1"/>
          </rPr>
          <t xml:space="preserve">
Een dorp in de Utrechtse gemeente Vijfheerenlanden. Ligt ten zuiden van de rivier de Lek aan de Lekdijk. De oostgrens van dit dorp wordt gevormd door de Diefdijk (tevens gemeente- en provinciegrens). In de 19e eeuw is als onderdeel van de Hollandse Waterlinie het Fort &lt;dorpsnaam&gt; gebouwd (10 letters horizontaal)</t>
        </r>
      </text>
    </comment>
    <comment ref="M21" authorId="0" shapeId="0" xr:uid="{91FFB945-5021-4BF3-B728-D963138076E6}">
      <text>
        <r>
          <rPr>
            <b/>
            <sz val="9"/>
            <color indexed="81"/>
            <rFont val="Tahoma"/>
            <charset val="1"/>
          </rPr>
          <t>Mc Veteranen:</t>
        </r>
        <r>
          <rPr>
            <sz val="9"/>
            <color indexed="81"/>
            <rFont val="Tahoma"/>
            <charset val="1"/>
          </rPr>
          <t xml:space="preserve">
De PYRUS (latijnse naam van deze boom) draagt vruchten en deze heten ••R•• (5 letters). Verbrand hout wordt ook •• genoemd (2 letters). Een combinatie van deze twee gevonden oplossingen, geven de in te vullen dorpsnaam (totaal dus 7 letters verticaal)</t>
        </r>
      </text>
    </comment>
    <comment ref="C22" authorId="0" shapeId="0" xr:uid="{72FCC194-019C-4B79-BAE5-04E56DD5055F}">
      <text>
        <r>
          <rPr>
            <b/>
            <sz val="9"/>
            <color indexed="81"/>
            <rFont val="Tahoma"/>
            <charset val="1"/>
          </rPr>
          <t>Mc Veteranen:</t>
        </r>
        <r>
          <rPr>
            <sz val="9"/>
            <color indexed="81"/>
            <rFont val="Tahoma"/>
            <charset val="1"/>
          </rPr>
          <t xml:space="preserve">
Het dorp Gemert is samengevoegd met een zuidelijk gelegen dorp. Dit dorp is het oudste dorp van Noord-Brabant. In deze dorpsnaam van 5 letters moet nog een letter R achter de 1e letter worden geplaatst, om de juiste plaatsnaam in de puzzel in te kunnen invullen (6 letters horizontaal)</t>
        </r>
      </text>
    </comment>
    <comment ref="D22" authorId="0" shapeId="0" xr:uid="{94EE0566-988F-41F1-86C1-FA0375130B75}">
      <text>
        <r>
          <rPr>
            <b/>
            <sz val="9"/>
            <color indexed="81"/>
            <rFont val="Tahoma"/>
            <charset val="1"/>
          </rPr>
          <t>Mc Veteranen:</t>
        </r>
        <r>
          <rPr>
            <sz val="9"/>
            <color indexed="81"/>
            <rFont val="Tahoma"/>
            <charset val="1"/>
          </rPr>
          <t xml:space="preserve">
Dit dorp was vanouds een zelfstandige heerlijkheid en in de Franse tijd werd het een gemeente. In 1818 werd de gemeente Aalst (nu nog steeds een dorp) toegevoegd. Op 1 juli 1955 werd het dorp samen met Zuilichem toegevoegd aan de gemeente &lt;punt 12&gt;. En bij een gemeentelijke herschikking op 1 januari 1999 werden de gemeente &lt;punt 12&gt; en de daarin gelegen dorpskernen ingedeeld bij Zaltbommel (11 letters verticaal)</t>
        </r>
      </text>
    </comment>
    <comment ref="E22" authorId="0" shapeId="0" xr:uid="{5BA44736-C164-40C6-B56E-298F048F14B7}">
      <text>
        <r>
          <rPr>
            <b/>
            <sz val="9"/>
            <color indexed="81"/>
            <rFont val="Tahoma"/>
            <charset val="1"/>
          </rPr>
          <t>Mc Veteranen:</t>
        </r>
        <r>
          <rPr>
            <sz val="9"/>
            <color indexed="81"/>
            <rFont val="Tahoma"/>
            <charset val="1"/>
          </rPr>
          <t xml:space="preserve">
Op funda staan H••••N te koop. Een taxatie van zo’n object geeft aan hoeveel deze W•••• is. Plak dit laatste woord voor het 1 gevonden woord u heeft de oplossing voor de in te vullen dorpsnaam (11 letters horizontaal)</t>
        </r>
      </text>
    </comment>
    <comment ref="F22" authorId="0" shapeId="0" xr:uid="{3F46173E-18F9-4E9E-BB28-917CAD70C381}">
      <text>
        <r>
          <rPr>
            <b/>
            <sz val="9"/>
            <color indexed="81"/>
            <rFont val="Tahoma"/>
            <charset val="1"/>
          </rPr>
          <t>Mc Veteranen:</t>
        </r>
        <r>
          <rPr>
            <sz val="9"/>
            <color indexed="81"/>
            <rFont val="Tahoma"/>
            <charset val="1"/>
          </rPr>
          <t xml:space="preserve">
De gezochte naam voor dit dorp komt overeen met een vogelsoort. Ze zijn vaak aan en op zee te vinden. In de buurt van dit dorp gaan we onze benen even strekken (7 letters verticaal)</t>
        </r>
      </text>
    </comment>
    <comment ref="G22" authorId="0" shapeId="0" xr:uid="{44FBBD2C-7094-4162-BC39-5CB03421BAFB}">
      <text>
        <r>
          <rPr>
            <b/>
            <sz val="9"/>
            <color indexed="81"/>
            <rFont val="Tahoma"/>
            <family val="2"/>
          </rPr>
          <t>Mc Veteranen:</t>
        </r>
        <r>
          <rPr>
            <sz val="9"/>
            <color indexed="81"/>
            <rFont val="Tahoma"/>
            <family val="2"/>
          </rPr>
          <t xml:space="preserve">
Anagram: Derenlong (3 lettergrepen, 1e lettergreep begint met D, 2e een g en 3e met een l; totaal 9 letters horizontaal).</t>
        </r>
      </text>
    </comment>
    <comment ref="H22" authorId="0" shapeId="0" xr:uid="{97CB3FE9-6DEC-4CDB-A639-0A35CEBD5655}">
      <text>
        <r>
          <rPr>
            <b/>
            <sz val="9"/>
            <color indexed="81"/>
            <rFont val="Tahoma"/>
            <charset val="1"/>
          </rPr>
          <t>Mc Veteranen:</t>
        </r>
        <r>
          <rPr>
            <sz val="9"/>
            <color indexed="81"/>
            <rFont val="Tahoma"/>
            <charset val="1"/>
          </rPr>
          <t xml:space="preserve">
Cryptogram: Een buurt aan een rivier. 
Tip: Zoek een ander woord voor buurt en vul aan met de naam van een Nederlandse rivier (7 letters verticaal)</t>
        </r>
      </text>
    </comment>
    <comment ref="I22" authorId="0" shapeId="0" xr:uid="{B14F141B-2B36-45EA-8048-B0D52861A28E}">
      <text>
        <r>
          <rPr>
            <b/>
            <sz val="9"/>
            <color indexed="81"/>
            <rFont val="Tahoma"/>
            <charset val="1"/>
          </rPr>
          <t>Mc Veteranen:</t>
        </r>
        <r>
          <rPr>
            <sz val="9"/>
            <color indexed="81"/>
            <rFont val="Tahoma"/>
            <charset val="1"/>
          </rPr>
          <t xml:space="preserve">
We passeren een bekend duingebied – nationaal park - in Brabant. De naam van het duingebied is gekoppeld aan een nabijgelegen plaats (6 letters verticaal)</t>
        </r>
      </text>
    </comment>
    <comment ref="J22" authorId="0" shapeId="0" xr:uid="{4A536351-2770-4808-8782-C1E5FF806971}">
      <text>
        <r>
          <rPr>
            <b/>
            <sz val="9"/>
            <color indexed="81"/>
            <rFont val="Tahoma"/>
            <charset val="1"/>
          </rPr>
          <t>Mc Veteranen:</t>
        </r>
        <r>
          <rPr>
            <sz val="9"/>
            <color indexed="81"/>
            <rFont val="Tahoma"/>
            <charset val="1"/>
          </rPr>
          <t xml:space="preserve">
Gesteld wordt dat sommige mensen naar de Hemel gaan en andere naar de  •••. Vul deze naam niet aan met ‘mond’, maar met ‘voirt’ en u heeft de naam van dit dorp (8 letters verticaal)</t>
        </r>
      </text>
    </comment>
    <comment ref="K22" authorId="0" shapeId="0" xr:uid="{F6AF5EC7-0000-49AF-84C8-10CD4BFF6D5D}">
      <text>
        <r>
          <rPr>
            <b/>
            <sz val="9"/>
            <color indexed="81"/>
            <rFont val="Tahoma"/>
            <charset val="1"/>
          </rPr>
          <t>Mc Veteranen:</t>
        </r>
        <r>
          <rPr>
            <sz val="9"/>
            <color indexed="81"/>
            <rFont val="Tahoma"/>
            <charset val="1"/>
          </rPr>
          <t xml:space="preserve">
In Den Haag heb je ‘n museum (Lange Voorhout 74), waar u het hele jaar door kunt genieten van zijn werk, van zijn vroege Italiaanse landschappen tot zijn kenmerkende vlakvullingen, zijn onmogelijke gebouwen en zijn wereldberoemde Metamorphoses. De eerste 4 letters van deze kunstenaar vormen een dorpsnaam (4 letters horizontaal)</t>
        </r>
      </text>
    </comment>
    <comment ref="L22" authorId="0" shapeId="0" xr:uid="{F633AE64-A4AD-48DF-84FF-D24B94B422A3}">
      <text>
        <r>
          <rPr>
            <b/>
            <sz val="9"/>
            <color indexed="81"/>
            <rFont val="Tahoma"/>
            <charset val="1"/>
          </rPr>
          <t>René van Dongen:</t>
        </r>
        <r>
          <rPr>
            <sz val="9"/>
            <color indexed="81"/>
            <rFont val="Tahoma"/>
            <charset val="1"/>
          </rPr>
          <t xml:space="preserve">
Tussen Best en Vught ligt een plaats met een treinstation (6 letters horizontaal)</t>
        </r>
      </text>
    </comment>
    <comment ref="M22" authorId="0" shapeId="0" xr:uid="{1BA994B7-159B-416B-AA11-01DF1E492B79}">
      <text>
        <r>
          <rPr>
            <b/>
            <sz val="9"/>
            <color indexed="81"/>
            <rFont val="Tahoma"/>
            <charset val="1"/>
          </rPr>
          <t>Mc Veteranen:</t>
        </r>
        <r>
          <rPr>
            <sz val="9"/>
            <color indexed="81"/>
            <rFont val="Tahoma"/>
            <charset val="1"/>
          </rPr>
          <t xml:space="preserve">
Het eindpunt van de route: Goed – Beter -  ••••  (4 letters verticaal)</t>
        </r>
      </text>
    </comment>
  </commentList>
</comments>
</file>

<file path=xl/sharedStrings.xml><?xml version="1.0" encoding="utf-8"?>
<sst xmlns="http://schemas.openxmlformats.org/spreadsheetml/2006/main" count="79" uniqueCount="57">
  <si>
    <t>N</t>
  </si>
  <si>
    <t>-</t>
  </si>
  <si>
    <t>21&gt;</t>
  </si>
  <si>
    <t>12&gt;</t>
  </si>
  <si>
    <t>14&gt;</t>
  </si>
  <si>
    <t>20&gt;</t>
  </si>
  <si>
    <t>17˅</t>
  </si>
  <si>
    <t>15˅</t>
  </si>
  <si>
    <t>1˅</t>
  </si>
  <si>
    <t>18˅</t>
  </si>
  <si>
    <t>10&gt;</t>
  </si>
  <si>
    <t>22˅</t>
  </si>
  <si>
    <t>13˅</t>
  </si>
  <si>
    <t>11˅</t>
  </si>
  <si>
    <t>19˅</t>
  </si>
  <si>
    <t>6˅</t>
  </si>
  <si>
    <t>5&gt;</t>
  </si>
  <si>
    <t>8&gt;</t>
  </si>
  <si>
    <t>3&gt;</t>
  </si>
  <si>
    <t>2&gt;</t>
  </si>
  <si>
    <t>16&gt;</t>
  </si>
  <si>
    <t>9&gt;</t>
  </si>
  <si>
    <t>7&gt;</t>
  </si>
  <si>
    <t>4˅</t>
  </si>
  <si>
    <t>Mc Veteranenpuzzel "Waaldijken" (16 september 2025)</t>
  </si>
  <si>
    <t>Uitleg: Dit bestand moet in Excel gebruikt worden. Bij de zwarte blokjes staan de vragen (met de cursor/muis er overheen gaan).</t>
  </si>
  <si>
    <t>Nr</t>
  </si>
  <si>
    <t>Drongelen</t>
  </si>
  <si>
    <t>r</t>
  </si>
  <si>
    <t>u</t>
  </si>
  <si>
    <t>Breugel</t>
  </si>
  <si>
    <t>Gerwen</t>
  </si>
  <si>
    <t>Meierijstad</t>
  </si>
  <si>
    <t>Nieuwegein</t>
  </si>
  <si>
    <t>Buren</t>
  </si>
  <si>
    <t>Zaltbommel</t>
  </si>
  <si>
    <t>Tiel</t>
  </si>
  <si>
    <t>Amerongen</t>
  </si>
  <si>
    <t>Everdingen</t>
  </si>
  <si>
    <t>Asperen</t>
  </si>
  <si>
    <t>Brakel</t>
  </si>
  <si>
    <t>Poederoijen</t>
  </si>
  <si>
    <t>Waardhuizen</t>
  </si>
  <si>
    <t>Meeuwen</t>
  </si>
  <si>
    <t>Waalwijk</t>
  </si>
  <si>
    <t>Drunen</t>
  </si>
  <si>
    <t>Helvoirt</t>
  </si>
  <si>
    <t>Esch</t>
  </si>
  <si>
    <t>Boxtel</t>
  </si>
  <si>
    <t>Best</t>
  </si>
  <si>
    <t>Den Bosch</t>
  </si>
  <si>
    <t>Controleveld1</t>
  </si>
  <si>
    <t>Controleveld2</t>
  </si>
  <si>
    <t>Controleveld 3</t>
  </si>
  <si>
    <t>Controle</t>
  </si>
  <si>
    <t xml:space="preserve">  De lange ij in te geven als i en j (telt dus als 2 letters)</t>
  </si>
  <si>
    <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</si>
</sst>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0"/>
      <name val="Calibri"/>
      <family val="2"/>
      <scheme val="minor"/>
    </font>
    <font>
      <b/>
      <sz val="14"/>
      <color theme="1"/>
      <name val="Calibri"/>
      <family val="2"/>
      <scheme val="minor"/>
    </font>
    <font>
      <sz val="9"/>
      <color indexed="81"/>
      <name val="Tahoma"/>
      <family val="2"/>
    </font>
    <font>
      <b/>
      <sz val="9"/>
      <color indexed="81"/>
      <name val="Tahoma"/>
      <family val="2"/>
    </font>
    <font>
      <sz val="11"/>
      <color rgb="FFFFF9F9"/>
      <name val="Calibri"/>
      <family val="2"/>
      <scheme val="minor"/>
    </font>
    <font>
      <sz val="9"/>
      <color indexed="81"/>
      <name val="Tahoma"/>
      <charset val="1"/>
    </font>
    <font>
      <b/>
      <sz val="9"/>
      <color indexed="81"/>
      <name val="Tahoma"/>
      <charset val="1"/>
    </font>
    <font>
      <sz val="13"/>
      <color theme="1"/>
      <name val="Calibri"/>
      <family val="2"/>
      <scheme val="minor"/>
    </font>
    <font>
      <sz val="10"/>
      <color theme="1"/>
      <name val="Calibri"/>
      <family val="2"/>
      <scheme val="minor"/>
    </font>
    <font>
      <i/>
      <sz val="11"/>
      <color rgb="FFFF0000"/>
      <name val="Calibri"/>
      <family val="2"/>
      <scheme val="minor"/>
    </font>
    <font>
      <sz val="14"/>
      <color rgb="FFFF0000"/>
      <name val="Calibri"/>
      <family val="2"/>
      <scheme val="minor"/>
    </font>
  </fonts>
  <fills count="8">
    <fill>
      <patternFill patternType="none"/>
    </fill>
    <fill>
      <patternFill patternType="gray125"/>
    </fill>
    <fill>
      <patternFill patternType="solid">
        <fgColor theme="6" tint="-0.499984740745262"/>
        <bgColor indexed="64"/>
      </patternFill>
    </fill>
    <fill>
      <patternFill patternType="solid">
        <fgColor theme="4"/>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5">
    <xf numFmtId="0" fontId="0" fillId="0" borderId="0" xfId="0"/>
    <xf numFmtId="0" fontId="0" fillId="0" borderId="0" xfId="0" applyAlignment="1">
      <alignment horizontal="center" vertical="center"/>
    </xf>
    <xf numFmtId="0" fontId="0" fillId="4" borderId="0" xfId="0" applyFill="1" applyAlignment="1">
      <alignment horizontal="center" vertical="center"/>
    </xf>
    <xf numFmtId="0" fontId="0" fillId="3" borderId="3" xfId="0" applyFill="1" applyBorder="1"/>
    <xf numFmtId="0" fontId="0" fillId="3" borderId="3" xfId="0" applyFill="1" applyBorder="1" applyAlignment="1">
      <alignment horizontal="center" vertical="center"/>
    </xf>
    <xf numFmtId="0" fontId="0" fillId="3" borderId="4" xfId="0" applyFill="1" applyBorder="1"/>
    <xf numFmtId="0" fontId="0" fillId="4" borderId="0" xfId="0" applyFill="1"/>
    <xf numFmtId="0" fontId="0" fillId="3" borderId="6" xfId="0" applyFill="1" applyBorder="1"/>
    <xf numFmtId="0" fontId="0" fillId="3" borderId="7" xfId="0" applyFill="1" applyBorder="1"/>
    <xf numFmtId="0" fontId="0" fillId="3" borderId="7" xfId="0" applyFill="1" applyBorder="1" applyAlignment="1">
      <alignment horizontal="center" vertical="center"/>
    </xf>
    <xf numFmtId="0" fontId="0" fillId="4" borderId="2" xfId="0" applyFill="1" applyBorder="1"/>
    <xf numFmtId="0" fontId="0" fillId="4" borderId="3" xfId="0" applyFill="1" applyBorder="1" applyAlignment="1">
      <alignment horizontal="center" vertical="center"/>
    </xf>
    <xf numFmtId="0" fontId="0" fillId="4" borderId="4" xfId="0" applyFill="1" applyBorder="1"/>
    <xf numFmtId="0" fontId="0" fillId="4" borderId="5" xfId="0" applyFill="1" applyBorder="1" applyAlignment="1">
      <alignment horizontal="center" vertical="center"/>
    </xf>
    <xf numFmtId="0" fontId="0" fillId="4" borderId="6" xfId="0" applyFill="1" applyBorder="1"/>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0" fillId="4" borderId="3" xfId="0" applyFill="1" applyBorder="1"/>
    <xf numFmtId="0" fontId="0" fillId="4" borderId="7" xfId="0" applyFill="1" applyBorder="1"/>
    <xf numFmtId="0" fontId="1" fillId="2" borderId="1" xfId="0" applyFont="1" applyFill="1" applyBorder="1" applyAlignment="1">
      <alignment horizontal="center" vertical="center"/>
    </xf>
    <xf numFmtId="0" fontId="2" fillId="5" borderId="1" xfId="0" applyFont="1" applyFill="1" applyBorder="1" applyAlignment="1">
      <alignment horizontal="center"/>
    </xf>
    <xf numFmtId="0" fontId="5" fillId="3" borderId="7" xfId="0" applyFont="1" applyFill="1" applyBorder="1"/>
    <xf numFmtId="0" fontId="5" fillId="3" borderId="3" xfId="0" applyFont="1" applyFill="1" applyBorder="1" applyAlignment="1">
      <alignment horizontal="left" vertical="center"/>
    </xf>
    <xf numFmtId="0" fontId="0" fillId="6" borderId="0" xfId="0" applyFill="1"/>
    <xf numFmtId="0" fontId="0" fillId="6" borderId="0" xfId="0" applyFill="1" applyAlignment="1">
      <alignment horizontal="center" vertical="center"/>
    </xf>
    <xf numFmtId="0" fontId="8" fillId="0" borderId="1" xfId="0" applyFont="1" applyBorder="1" applyAlignment="1" applyProtection="1">
      <alignment horizontal="center"/>
      <protection locked="0"/>
    </xf>
    <xf numFmtId="0" fontId="0" fillId="4" borderId="10" xfId="0" applyFill="1" applyBorder="1" applyAlignment="1">
      <alignment horizontal="center" vertical="center"/>
    </xf>
    <xf numFmtId="0" fontId="0" fillId="4" borderId="11" xfId="0" applyFill="1" applyBorder="1" applyAlignment="1">
      <alignment horizontal="center" vertical="center"/>
    </xf>
    <xf numFmtId="0" fontId="10" fillId="4" borderId="9" xfId="0" applyFont="1" applyFill="1" applyBorder="1" applyAlignment="1">
      <alignment horizontal="left" vertical="center"/>
    </xf>
    <xf numFmtId="0" fontId="0" fillId="3" borderId="0" xfId="0" applyFill="1" applyAlignment="1">
      <alignment horizontal="center" vertical="center"/>
    </xf>
    <xf numFmtId="0" fontId="9" fillId="6" borderId="1" xfId="0" applyFont="1" applyFill="1" applyBorder="1" applyAlignment="1">
      <alignment horizontal="center"/>
    </xf>
    <xf numFmtId="0" fontId="0" fillId="7" borderId="0" xfId="0" applyFill="1"/>
    <xf numFmtId="0" fontId="11" fillId="6" borderId="12" xfId="0" applyFont="1" applyFill="1" applyBorder="1" applyAlignment="1"/>
    <xf numFmtId="0" fontId="11" fillId="0" borderId="13" xfId="0" applyFont="1" applyBorder="1" applyAlignment="1"/>
    <xf numFmtId="0" fontId="11" fillId="0" borderId="14" xfId="0" applyFont="1" applyBorder="1" applyAlignment="1"/>
  </cellXfs>
  <cellStyles count="1">
    <cellStyle name="Standaard" xfId="0" builtinId="0"/>
  </cellStyles>
  <dxfs count="1">
    <dxf>
      <font>
        <b/>
        <i val="0"/>
        <strike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123825</xdr:rowOff>
    </xdr:from>
    <xdr:to>
      <xdr:col>18</xdr:col>
      <xdr:colOff>182516</xdr:colOff>
      <xdr:row>44</xdr:row>
      <xdr:rowOff>115469</xdr:rowOff>
    </xdr:to>
    <xdr:pic>
      <xdr:nvPicPr>
        <xdr:cNvPr id="3" name="Afbeelding 2">
          <a:extLst>
            <a:ext uri="{FF2B5EF4-FFF2-40B4-BE49-F238E27FC236}">
              <a16:creationId xmlns:a16="http://schemas.microsoft.com/office/drawing/2014/main" id="{F61643A0-CF80-BE1B-D35F-EBC47E939812}"/>
            </a:ext>
          </a:extLst>
        </xdr:cNvPr>
        <xdr:cNvPicPr>
          <a:picLocks noChangeAspect="1"/>
        </xdr:cNvPicPr>
      </xdr:nvPicPr>
      <xdr:blipFill>
        <a:blip xmlns:r="http://schemas.openxmlformats.org/officeDocument/2006/relationships" r:embed="rId1"/>
        <a:stretch>
          <a:fillRect/>
        </a:stretch>
      </xdr:blipFill>
      <xdr:spPr>
        <a:xfrm>
          <a:off x="114300" y="123825"/>
          <a:ext cx="11041016" cy="8373644"/>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E0B1A-BC4D-472C-9D37-B6F0C6848401}">
  <sheetPr codeName="Blad1">
    <pageSetUpPr fitToPage="1"/>
  </sheetPr>
  <dimension ref="A1:HR149"/>
  <sheetViews>
    <sheetView showGridLines="0" showRowColHeaders="0" tabSelected="1" zoomScale="115" zoomScaleNormal="115" workbookViewId="0">
      <pane xSplit="43" ySplit="26" topLeftCell="AR27" activePane="bottomRight" state="frozen"/>
      <selection pane="topRight" activeCell="AQ1" sqref="AQ1"/>
      <selection pane="bottomLeft" activeCell="A27" sqref="A27"/>
      <selection pane="bottomRight" activeCell="BA12" sqref="BA12"/>
    </sheetView>
  </sheetViews>
  <sheetFormatPr defaultRowHeight="15" x14ac:dyDescent="0.25"/>
  <cols>
    <col min="1" max="1" width="3.42578125" customWidth="1"/>
    <col min="2" max="2" width="2" customWidth="1"/>
    <col min="3" max="3" width="3.5703125" customWidth="1"/>
    <col min="4" max="4" width="3.5703125" style="1" customWidth="1"/>
    <col min="5" max="35" width="3.5703125" customWidth="1"/>
    <col min="36" max="36" width="2" customWidth="1"/>
    <col min="37" max="37" width="3.5703125" customWidth="1"/>
    <col min="38" max="38" width="4.140625" style="23" customWidth="1"/>
    <col min="39" max="39" width="19" style="23" hidden="1" customWidth="1"/>
    <col min="40" max="40" width="13.7109375" style="23" hidden="1" customWidth="1"/>
    <col min="41" max="42" width="3.7109375" style="23" hidden="1" customWidth="1"/>
    <col min="43" max="43" width="12.7109375" style="23" customWidth="1"/>
    <col min="44" max="123" width="2.5703125" style="23" customWidth="1"/>
  </cols>
  <sheetData>
    <row r="1" spans="1:226" ht="20.25" customHeight="1" thickBot="1" x14ac:dyDescent="0.3">
      <c r="A1" s="3"/>
      <c r="B1" s="3"/>
      <c r="C1" s="3"/>
      <c r="D1" s="4"/>
      <c r="E1" s="4"/>
      <c r="F1" s="4"/>
      <c r="G1" s="4"/>
      <c r="H1" s="4"/>
      <c r="I1" s="4"/>
      <c r="J1" s="4"/>
      <c r="K1" s="22" t="s">
        <v>24</v>
      </c>
      <c r="L1" s="4"/>
      <c r="M1" s="4"/>
      <c r="N1" s="4"/>
      <c r="O1" s="4"/>
      <c r="P1" s="4"/>
      <c r="Q1" s="4"/>
      <c r="R1" s="4"/>
      <c r="S1" s="4"/>
      <c r="T1" s="4"/>
      <c r="U1" s="4"/>
      <c r="V1" s="4"/>
      <c r="W1" s="4"/>
      <c r="X1" s="4"/>
      <c r="Y1" s="4"/>
      <c r="Z1" s="4"/>
      <c r="AA1" s="4"/>
      <c r="AB1" s="4"/>
      <c r="AC1" s="4"/>
      <c r="AD1" s="4"/>
      <c r="AE1" s="4"/>
      <c r="AF1" s="4"/>
      <c r="AG1" s="4"/>
      <c r="AH1" s="4"/>
      <c r="AI1" s="4"/>
      <c r="AJ1" s="4"/>
      <c r="AK1" s="4"/>
      <c r="AL1" s="30" t="s">
        <v>26</v>
      </c>
      <c r="AM1" s="30" t="s">
        <v>51</v>
      </c>
      <c r="AN1" s="30" t="s">
        <v>52</v>
      </c>
      <c r="AO1" s="30" t="s">
        <v>53</v>
      </c>
      <c r="AP1" s="30"/>
      <c r="AQ1" s="30" t="s">
        <v>54</v>
      </c>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row>
    <row r="2" spans="1:226" ht="20.25" customHeight="1" x14ac:dyDescent="0.25">
      <c r="A2" s="5"/>
      <c r="B2" s="10"/>
      <c r="C2" s="17"/>
      <c r="D2" s="11"/>
      <c r="E2" s="11"/>
      <c r="F2" s="11"/>
      <c r="G2" s="11"/>
      <c r="H2" s="11"/>
      <c r="I2" s="11"/>
      <c r="J2" s="11"/>
      <c r="K2" s="11"/>
      <c r="L2" s="11"/>
      <c r="M2" s="11"/>
      <c r="N2" s="11"/>
      <c r="O2" s="11"/>
      <c r="P2" s="11"/>
      <c r="Q2" s="11"/>
      <c r="R2" s="11"/>
      <c r="S2" s="11"/>
      <c r="T2" s="11"/>
      <c r="U2" s="11"/>
      <c r="V2" s="11"/>
      <c r="W2" s="28" t="s">
        <v>55</v>
      </c>
      <c r="X2" s="26"/>
      <c r="Y2" s="26"/>
      <c r="Z2" s="26"/>
      <c r="AA2" s="26"/>
      <c r="AB2" s="26"/>
      <c r="AC2" s="26"/>
      <c r="AD2" s="26"/>
      <c r="AE2" s="26"/>
      <c r="AF2" s="26"/>
      <c r="AG2" s="26"/>
      <c r="AH2" s="26"/>
      <c r="AI2" s="26"/>
      <c r="AJ2" s="27"/>
      <c r="AK2" s="29"/>
      <c r="AL2" s="30">
        <v>1</v>
      </c>
      <c r="AM2" s="30" t="str">
        <f>H4&amp;H5&amp;H6&amp;H7&amp;H8&amp;H9</f>
        <v/>
      </c>
      <c r="AN2" s="30" t="s">
        <v>31</v>
      </c>
      <c r="AO2" s="30" t="str">
        <f t="shared" ref="AO2:AO4" si="0">IF(AM2=AN2,"Goed","Niet goed")</f>
        <v>Niet goed</v>
      </c>
      <c r="AP2" s="30">
        <f>IF(AM2=AN2,1,0)</f>
        <v>0</v>
      </c>
      <c r="AQ2" s="30" t="str">
        <f>AO2</f>
        <v>Niet goed</v>
      </c>
      <c r="DT2" s="23"/>
      <c r="DU2" s="23"/>
      <c r="DV2" s="23"/>
      <c r="DW2" s="23"/>
      <c r="DX2" s="23"/>
      <c r="DY2" s="23"/>
      <c r="DZ2" s="23"/>
      <c r="EA2" s="23"/>
      <c r="EB2" s="23"/>
      <c r="EC2" s="23"/>
      <c r="ED2" s="23"/>
      <c r="EE2" s="23"/>
      <c r="EF2" s="23"/>
      <c r="EG2" s="23"/>
      <c r="EH2" s="23"/>
      <c r="EI2" s="23"/>
      <c r="EJ2" s="23"/>
      <c r="EK2" s="23"/>
      <c r="EL2" s="23"/>
      <c r="EM2" s="23"/>
      <c r="EN2" s="23"/>
      <c r="EO2" s="23"/>
      <c r="EP2" s="23"/>
      <c r="EQ2" s="23"/>
      <c r="ER2" s="23"/>
      <c r="ES2" s="23"/>
      <c r="ET2" s="23"/>
      <c r="EU2" s="23"/>
      <c r="EV2" s="23"/>
      <c r="EW2" s="23"/>
      <c r="EX2" s="23"/>
      <c r="EY2" s="23"/>
      <c r="EZ2" s="23"/>
      <c r="FA2" s="23"/>
      <c r="FB2" s="23"/>
      <c r="FC2" s="23"/>
      <c r="FD2" s="23"/>
      <c r="FE2" s="23"/>
      <c r="FF2" s="23"/>
      <c r="FG2" s="23"/>
      <c r="FH2" s="23"/>
      <c r="FI2" s="23"/>
      <c r="FJ2" s="23"/>
      <c r="FK2" s="23"/>
      <c r="FL2" s="23"/>
      <c r="FM2" s="23"/>
      <c r="FN2" s="23"/>
      <c r="FO2" s="23"/>
      <c r="FP2" s="23"/>
      <c r="FQ2" s="23"/>
      <c r="FR2" s="23"/>
      <c r="FS2" s="23"/>
      <c r="FT2" s="23"/>
      <c r="FU2" s="23"/>
      <c r="FV2" s="23"/>
      <c r="FW2" s="23"/>
      <c r="FX2" s="23"/>
      <c r="FY2" s="23"/>
      <c r="FZ2" s="23"/>
      <c r="GA2" s="23"/>
      <c r="GB2" s="23"/>
      <c r="GC2" s="23"/>
      <c r="GD2" s="23"/>
      <c r="GE2" s="23"/>
      <c r="GF2" s="23"/>
      <c r="GG2" s="23"/>
      <c r="GH2" s="23"/>
      <c r="GI2" s="23"/>
      <c r="GJ2" s="23"/>
      <c r="GK2" s="23"/>
      <c r="GL2" s="23"/>
      <c r="GM2" s="23"/>
      <c r="GN2" s="23"/>
      <c r="GO2" s="23"/>
      <c r="GP2" s="23"/>
      <c r="GQ2" s="23"/>
      <c r="GR2" s="23"/>
      <c r="GS2" s="23"/>
      <c r="GT2" s="23"/>
      <c r="GU2" s="23"/>
      <c r="GV2" s="23"/>
      <c r="GW2" s="23"/>
      <c r="GX2" s="23"/>
      <c r="GY2" s="23"/>
      <c r="GZ2" s="23"/>
      <c r="HA2" s="23"/>
      <c r="HB2" s="23"/>
      <c r="HC2" s="23"/>
      <c r="HD2" s="23"/>
      <c r="HE2" s="23"/>
      <c r="HF2" s="23"/>
      <c r="HG2" s="23"/>
      <c r="HH2" s="23"/>
      <c r="HI2" s="23"/>
      <c r="HJ2" s="23"/>
      <c r="HK2" s="23"/>
      <c r="HL2" s="23"/>
      <c r="HM2" s="23"/>
      <c r="HN2" s="23"/>
      <c r="HO2" s="23"/>
      <c r="HP2" s="23"/>
      <c r="HQ2" s="23"/>
      <c r="HR2" s="23"/>
    </row>
    <row r="3" spans="1:226" ht="20.25" customHeight="1" x14ac:dyDescent="0.25">
      <c r="A3" s="5"/>
      <c r="B3" s="12"/>
      <c r="C3" s="6"/>
      <c r="D3" s="2"/>
      <c r="E3" s="2"/>
      <c r="F3" s="2"/>
      <c r="G3" s="2"/>
      <c r="H3" s="19" t="s">
        <v>8</v>
      </c>
      <c r="I3" s="2"/>
      <c r="J3" s="2"/>
      <c r="K3" s="2"/>
      <c r="L3" s="2"/>
      <c r="M3" s="2"/>
      <c r="N3" s="2"/>
      <c r="O3" s="2"/>
      <c r="P3" s="2"/>
      <c r="Q3" s="2"/>
      <c r="R3" s="2"/>
      <c r="S3" s="2"/>
      <c r="T3" s="2"/>
      <c r="U3" s="19" t="s">
        <v>9</v>
      </c>
      <c r="V3" s="2"/>
      <c r="W3" s="2"/>
      <c r="X3" s="2"/>
      <c r="Y3" s="2"/>
      <c r="Z3" s="2"/>
      <c r="AA3" s="2"/>
      <c r="AB3" s="2"/>
      <c r="AC3" s="2"/>
      <c r="AD3" s="2"/>
      <c r="AE3" s="2"/>
      <c r="AF3" s="2"/>
      <c r="AG3" s="2"/>
      <c r="AH3" s="2"/>
      <c r="AI3" s="2"/>
      <c r="AJ3" s="13"/>
      <c r="AK3" s="29"/>
      <c r="AL3" s="30">
        <v>2</v>
      </c>
      <c r="AM3" s="30" t="str">
        <f>G6&amp;H6&amp;I6&amp;J6&amp;K6&amp;L6&amp;M6</f>
        <v/>
      </c>
      <c r="AN3" s="30" t="s">
        <v>30</v>
      </c>
      <c r="AO3" s="30" t="str">
        <f t="shared" si="0"/>
        <v>Niet goed</v>
      </c>
      <c r="AP3" s="30">
        <f t="shared" ref="AP3:AP23" si="1">IF(AM3=AN3,1,0)</f>
        <v>0</v>
      </c>
      <c r="AQ3" s="30" t="str">
        <f>AO3</f>
        <v>Niet goed</v>
      </c>
      <c r="DT3" s="23"/>
      <c r="DU3" s="23"/>
      <c r="DV3" s="23"/>
      <c r="DW3" s="23"/>
      <c r="DX3" s="23"/>
      <c r="DY3" s="23"/>
      <c r="DZ3" s="23"/>
      <c r="EA3" s="23"/>
      <c r="EB3" s="23"/>
      <c r="EC3" s="23"/>
      <c r="ED3" s="23"/>
      <c r="EE3" s="23"/>
      <c r="EF3" s="23"/>
      <c r="EG3" s="23"/>
      <c r="EH3" s="23"/>
      <c r="EI3" s="23"/>
      <c r="EJ3" s="23"/>
      <c r="EK3" s="23"/>
      <c r="EL3" s="23"/>
      <c r="EM3" s="23"/>
      <c r="EN3" s="23"/>
      <c r="EO3" s="23"/>
      <c r="EP3" s="23"/>
      <c r="EQ3" s="23"/>
      <c r="ER3" s="23"/>
      <c r="ES3" s="23"/>
      <c r="ET3" s="23"/>
      <c r="EU3" s="23"/>
      <c r="EV3" s="23"/>
      <c r="EW3" s="23"/>
      <c r="EX3" s="23"/>
      <c r="EY3" s="23"/>
      <c r="EZ3" s="23"/>
      <c r="FA3" s="23"/>
      <c r="FB3" s="23"/>
      <c r="FC3" s="23"/>
      <c r="FD3" s="23"/>
      <c r="FE3" s="23"/>
      <c r="FF3" s="23"/>
      <c r="FG3" s="23"/>
      <c r="FH3" s="23"/>
      <c r="FI3" s="23"/>
      <c r="FJ3" s="23"/>
      <c r="FK3" s="23"/>
      <c r="FL3" s="23"/>
      <c r="FM3" s="23"/>
      <c r="FN3" s="23"/>
      <c r="FO3" s="23"/>
      <c r="FP3" s="23"/>
      <c r="FQ3" s="23"/>
      <c r="FR3" s="23"/>
      <c r="FS3" s="23"/>
      <c r="FT3" s="23"/>
      <c r="FU3" s="23"/>
      <c r="FV3" s="23"/>
      <c r="FW3" s="23"/>
      <c r="FX3" s="23"/>
      <c r="FY3" s="23"/>
      <c r="FZ3" s="23"/>
      <c r="GA3" s="23"/>
      <c r="GB3" s="23"/>
      <c r="GC3" s="23"/>
      <c r="GD3" s="23"/>
      <c r="GE3" s="23"/>
      <c r="GF3" s="23"/>
      <c r="GG3" s="23"/>
      <c r="GH3" s="23"/>
      <c r="GI3" s="23"/>
      <c r="GJ3" s="23"/>
      <c r="GK3" s="23"/>
      <c r="GL3" s="23"/>
      <c r="GM3" s="23"/>
      <c r="GN3" s="23"/>
      <c r="GO3" s="23"/>
      <c r="GP3" s="23"/>
      <c r="GQ3" s="23"/>
      <c r="GR3" s="23"/>
      <c r="GS3" s="23"/>
      <c r="GT3" s="23"/>
      <c r="GU3" s="23"/>
      <c r="GV3" s="23"/>
      <c r="GW3" s="23"/>
      <c r="GX3" s="23"/>
      <c r="GY3" s="23"/>
      <c r="GZ3" s="23"/>
      <c r="HA3" s="23"/>
      <c r="HB3" s="23"/>
      <c r="HC3" s="23"/>
      <c r="HD3" s="23"/>
      <c r="HE3" s="23"/>
      <c r="HF3" s="23"/>
      <c r="HG3" s="23"/>
      <c r="HH3" s="23"/>
      <c r="HI3" s="23"/>
      <c r="HJ3" s="23"/>
      <c r="HK3" s="23"/>
      <c r="HL3" s="23"/>
      <c r="HM3" s="23"/>
      <c r="HN3" s="23"/>
      <c r="HO3" s="23"/>
      <c r="HP3" s="23"/>
      <c r="HQ3" s="23"/>
      <c r="HR3" s="23"/>
    </row>
    <row r="4" spans="1:226" ht="20.25" customHeight="1" x14ac:dyDescent="0.3">
      <c r="A4" s="5"/>
      <c r="B4" s="12"/>
      <c r="C4" s="19" t="s">
        <v>20</v>
      </c>
      <c r="D4" s="20" t="s">
        <v>56</v>
      </c>
      <c r="E4" s="25"/>
      <c r="F4" s="25"/>
      <c r="G4" s="25"/>
      <c r="H4" s="25"/>
      <c r="I4" s="25"/>
      <c r="J4" s="25"/>
      <c r="K4" s="25"/>
      <c r="L4" s="25"/>
      <c r="M4" s="2"/>
      <c r="N4" s="2"/>
      <c r="O4" s="2"/>
      <c r="P4" s="2"/>
      <c r="Q4" s="2"/>
      <c r="R4" s="2"/>
      <c r="S4" s="2"/>
      <c r="T4" s="2"/>
      <c r="U4" s="25"/>
      <c r="V4" s="2"/>
      <c r="W4" s="2"/>
      <c r="X4" s="2"/>
      <c r="Y4" s="2"/>
      <c r="Z4" s="2"/>
      <c r="AA4" s="2"/>
      <c r="AB4" s="2"/>
      <c r="AC4" s="2"/>
      <c r="AD4" s="2"/>
      <c r="AE4" s="2"/>
      <c r="AF4" s="2"/>
      <c r="AG4" s="2"/>
      <c r="AH4" s="2"/>
      <c r="AI4" s="2"/>
      <c r="AJ4" s="13"/>
      <c r="AK4" s="29"/>
      <c r="AL4" s="30">
        <v>3</v>
      </c>
      <c r="AM4" s="30" t="str">
        <f>E8&amp;F8&amp;G8&amp;H8&amp;I8&amp;J8&amp;K8&amp;L8&amp;M8&amp;N8&amp;O8</f>
        <v/>
      </c>
      <c r="AN4" s="30" t="s">
        <v>32</v>
      </c>
      <c r="AO4" s="30" t="str">
        <f t="shared" si="0"/>
        <v>Niet goed</v>
      </c>
      <c r="AP4" s="30">
        <f t="shared" si="1"/>
        <v>0</v>
      </c>
      <c r="AQ4" s="30" t="str">
        <f t="shared" ref="AQ4:AQ18" si="2">AO4</f>
        <v>Niet goed</v>
      </c>
      <c r="DT4" s="23"/>
      <c r="DU4" s="23"/>
      <c r="DV4" s="23"/>
      <c r="DW4" s="23"/>
      <c r="DX4" s="23"/>
      <c r="DY4" s="23"/>
      <c r="DZ4" s="23"/>
      <c r="EA4" s="23"/>
      <c r="EB4" s="23"/>
      <c r="EC4" s="23"/>
      <c r="ED4" s="23"/>
      <c r="EE4" s="23"/>
      <c r="EF4" s="23"/>
      <c r="EG4" s="23"/>
      <c r="EH4" s="23"/>
      <c r="EI4" s="23"/>
      <c r="EJ4" s="23"/>
      <c r="EK4" s="23"/>
      <c r="EL4" s="23"/>
      <c r="EM4" s="23"/>
      <c r="EN4" s="23"/>
      <c r="EO4" s="23"/>
      <c r="EP4" s="23"/>
      <c r="EQ4" s="23"/>
      <c r="ER4" s="23"/>
      <c r="ES4" s="23"/>
      <c r="ET4" s="23"/>
      <c r="EU4" s="23"/>
      <c r="EV4" s="23"/>
      <c r="EW4" s="23"/>
      <c r="EX4" s="23"/>
      <c r="EY4" s="23"/>
      <c r="EZ4" s="23"/>
      <c r="FA4" s="23"/>
      <c r="FB4" s="23"/>
      <c r="FC4" s="23"/>
      <c r="FD4" s="23"/>
      <c r="FE4" s="23"/>
      <c r="FF4" s="23"/>
      <c r="FG4" s="23"/>
      <c r="FH4" s="23"/>
      <c r="FI4" s="23"/>
      <c r="FJ4" s="23"/>
      <c r="FK4" s="23"/>
      <c r="FL4" s="23"/>
      <c r="FM4" s="23"/>
      <c r="FN4" s="23"/>
      <c r="FO4" s="23"/>
      <c r="FP4" s="23"/>
      <c r="FQ4" s="23"/>
      <c r="FR4" s="23"/>
      <c r="FS4" s="23"/>
      <c r="FT4" s="23"/>
      <c r="FU4" s="23"/>
      <c r="FV4" s="23"/>
      <c r="FW4" s="23"/>
      <c r="FX4" s="23"/>
      <c r="FY4" s="23"/>
      <c r="FZ4" s="23"/>
      <c r="GA4" s="23"/>
      <c r="GB4" s="23"/>
      <c r="GC4" s="23"/>
      <c r="GD4" s="23"/>
      <c r="GE4" s="23"/>
      <c r="GF4" s="23"/>
      <c r="GG4" s="23"/>
      <c r="GH4" s="23"/>
      <c r="GI4" s="23"/>
      <c r="GJ4" s="23"/>
      <c r="GK4" s="23"/>
      <c r="GL4" s="23"/>
      <c r="GM4" s="23"/>
      <c r="GN4" s="23"/>
      <c r="GO4" s="23"/>
      <c r="GP4" s="23"/>
      <c r="GQ4" s="23"/>
      <c r="GR4" s="23"/>
      <c r="GS4" s="23"/>
      <c r="GT4" s="23"/>
      <c r="GU4" s="23"/>
      <c r="GV4" s="23"/>
      <c r="GW4" s="23"/>
      <c r="GX4" s="23"/>
      <c r="GY4" s="23"/>
      <c r="GZ4" s="23"/>
      <c r="HA4" s="23"/>
      <c r="HB4" s="23"/>
      <c r="HC4" s="23"/>
      <c r="HD4" s="23"/>
      <c r="HE4" s="23"/>
      <c r="HF4" s="23"/>
      <c r="HG4" s="23"/>
      <c r="HH4" s="23"/>
      <c r="HI4" s="23"/>
      <c r="HJ4" s="23"/>
      <c r="HK4" s="23"/>
      <c r="HL4" s="23"/>
      <c r="HM4" s="23"/>
      <c r="HN4" s="23"/>
      <c r="HO4" s="23"/>
      <c r="HP4" s="23"/>
      <c r="HQ4" s="23"/>
      <c r="HR4" s="23"/>
    </row>
    <row r="5" spans="1:226" ht="20.25" customHeight="1" x14ac:dyDescent="0.3">
      <c r="A5" s="5"/>
      <c r="B5" s="12"/>
      <c r="C5" s="6"/>
      <c r="D5" s="2"/>
      <c r="E5" s="2"/>
      <c r="F5" s="2"/>
      <c r="G5" s="2"/>
      <c r="H5" s="25"/>
      <c r="I5" s="2"/>
      <c r="J5" s="2"/>
      <c r="K5" s="2"/>
      <c r="L5" s="2"/>
      <c r="M5" s="2"/>
      <c r="N5" s="2"/>
      <c r="O5" s="2"/>
      <c r="P5" s="2"/>
      <c r="Q5" s="2"/>
      <c r="R5" s="2"/>
      <c r="S5" s="2"/>
      <c r="T5" s="2"/>
      <c r="U5" s="25"/>
      <c r="V5" s="2"/>
      <c r="W5" s="2"/>
      <c r="X5" s="2"/>
      <c r="Y5" s="2"/>
      <c r="Z5" s="2"/>
      <c r="AA5" s="2"/>
      <c r="AB5" s="2"/>
      <c r="AC5" s="2"/>
      <c r="AD5" s="2"/>
      <c r="AE5" s="2"/>
      <c r="AF5" s="2"/>
      <c r="AG5" s="2"/>
      <c r="AH5" s="2"/>
      <c r="AI5" s="2"/>
      <c r="AJ5" s="13"/>
      <c r="AK5" s="29"/>
      <c r="AL5" s="30">
        <v>4</v>
      </c>
      <c r="AM5" s="30" t="str">
        <f>O8&amp;O9&amp;O10&amp;" "&amp;O12&amp;O13&amp;O14&amp;O15&amp;O16</f>
        <v xml:space="preserve"> </v>
      </c>
      <c r="AN5" s="30" t="s">
        <v>50</v>
      </c>
      <c r="AO5" s="30" t="str">
        <f>IF(AM5=AN5,"Goed","Niet goed")</f>
        <v>Niet goed</v>
      </c>
      <c r="AP5" s="30">
        <f t="shared" si="1"/>
        <v>0</v>
      </c>
      <c r="AQ5" s="30" t="str">
        <f t="shared" si="2"/>
        <v>Niet goed</v>
      </c>
      <c r="DT5" s="23"/>
      <c r="DU5" s="23"/>
      <c r="DV5" s="23"/>
      <c r="DW5" s="23"/>
      <c r="DX5" s="23"/>
      <c r="DY5" s="23"/>
      <c r="DZ5" s="23"/>
      <c r="EA5" s="23"/>
      <c r="EB5" s="23"/>
      <c r="EC5" s="23"/>
      <c r="ED5" s="23"/>
      <c r="EE5" s="23"/>
      <c r="EF5" s="23"/>
      <c r="EG5" s="23"/>
      <c r="EH5" s="23"/>
      <c r="EI5" s="23"/>
      <c r="EJ5" s="23"/>
      <c r="EK5" s="23"/>
      <c r="EL5" s="23"/>
      <c r="EM5" s="23"/>
      <c r="EN5" s="23"/>
      <c r="EO5" s="23"/>
      <c r="EP5" s="23"/>
      <c r="EQ5" s="23"/>
      <c r="ER5" s="23"/>
      <c r="ES5" s="23"/>
      <c r="ET5" s="23"/>
      <c r="EU5" s="23"/>
      <c r="EV5" s="23"/>
      <c r="EW5" s="23"/>
      <c r="EX5" s="23"/>
      <c r="EY5" s="23"/>
      <c r="EZ5" s="23"/>
      <c r="FA5" s="23"/>
      <c r="FB5" s="23"/>
      <c r="FC5" s="23"/>
      <c r="FD5" s="23"/>
      <c r="FE5" s="23"/>
      <c r="FF5" s="23"/>
      <c r="FG5" s="23"/>
      <c r="FH5" s="23"/>
      <c r="FI5" s="23"/>
      <c r="FJ5" s="23"/>
      <c r="FK5" s="23"/>
      <c r="FL5" s="23"/>
      <c r="FM5" s="23"/>
      <c r="FN5" s="23"/>
      <c r="FO5" s="23"/>
      <c r="FP5" s="23"/>
      <c r="FQ5" s="23"/>
      <c r="FR5" s="23"/>
      <c r="FS5" s="23"/>
      <c r="FT5" s="23"/>
      <c r="FU5" s="23"/>
      <c r="FV5" s="23"/>
      <c r="FW5" s="23"/>
      <c r="FX5" s="23"/>
      <c r="FY5" s="23"/>
      <c r="FZ5" s="23"/>
      <c r="GA5" s="23"/>
      <c r="GB5" s="23"/>
      <c r="GC5" s="23"/>
      <c r="GD5" s="23"/>
      <c r="GE5" s="23"/>
      <c r="GF5" s="23"/>
      <c r="GG5" s="23"/>
      <c r="GH5" s="23"/>
      <c r="GI5" s="23"/>
      <c r="GJ5" s="23"/>
      <c r="GK5" s="23"/>
      <c r="GL5" s="23"/>
      <c r="GM5" s="23"/>
      <c r="GN5" s="23"/>
      <c r="GO5" s="23"/>
      <c r="GP5" s="23"/>
      <c r="GQ5" s="23"/>
      <c r="GR5" s="23"/>
      <c r="GS5" s="23"/>
      <c r="GT5" s="23"/>
      <c r="GU5" s="23"/>
      <c r="GV5" s="23"/>
      <c r="GW5" s="23"/>
      <c r="GX5" s="23"/>
      <c r="GY5" s="23"/>
      <c r="GZ5" s="23"/>
      <c r="HA5" s="23"/>
      <c r="HB5" s="23"/>
      <c r="HC5" s="23"/>
      <c r="HD5" s="23"/>
      <c r="HE5" s="23"/>
      <c r="HF5" s="23"/>
      <c r="HG5" s="23"/>
      <c r="HH5" s="23"/>
      <c r="HI5" s="23"/>
      <c r="HJ5" s="23"/>
      <c r="HK5" s="23"/>
      <c r="HL5" s="23"/>
      <c r="HM5" s="23"/>
      <c r="HN5" s="23"/>
      <c r="HO5" s="23"/>
      <c r="HP5" s="23"/>
      <c r="HQ5" s="23"/>
      <c r="HR5" s="23"/>
    </row>
    <row r="6" spans="1:226" ht="20.25" customHeight="1" x14ac:dyDescent="0.3">
      <c r="A6" s="5"/>
      <c r="B6" s="12"/>
      <c r="C6" s="6"/>
      <c r="D6" s="2"/>
      <c r="E6" s="2"/>
      <c r="F6" s="19" t="s">
        <v>19</v>
      </c>
      <c r="G6" s="25"/>
      <c r="H6" s="25"/>
      <c r="I6" s="25"/>
      <c r="J6" s="25"/>
      <c r="K6" s="25"/>
      <c r="L6" s="25"/>
      <c r="M6" s="25"/>
      <c r="N6" s="2"/>
      <c r="O6" s="2"/>
      <c r="P6" s="2"/>
      <c r="Q6" s="19" t="s">
        <v>22</v>
      </c>
      <c r="R6" s="20" t="s">
        <v>0</v>
      </c>
      <c r="S6" s="25"/>
      <c r="T6" s="25"/>
      <c r="U6" s="25"/>
      <c r="V6" s="25"/>
      <c r="W6" s="25"/>
      <c r="X6" s="25"/>
      <c r="Y6" s="25"/>
      <c r="Z6" s="25"/>
      <c r="AA6" s="25"/>
      <c r="AB6" s="2"/>
      <c r="AC6" s="19" t="s">
        <v>12</v>
      </c>
      <c r="AD6" s="2"/>
      <c r="AE6" s="2"/>
      <c r="AF6" s="2"/>
      <c r="AG6" s="2"/>
      <c r="AH6" s="2"/>
      <c r="AI6" s="2"/>
      <c r="AJ6" s="13"/>
      <c r="AK6" s="29"/>
      <c r="AL6" s="30">
        <v>5</v>
      </c>
      <c r="AM6" s="30" t="str">
        <f>J13&amp;K13&amp;L13&amp;M13&amp;N13&amp;O13&amp;P13&amp;Q13&amp;R13&amp;S13</f>
        <v/>
      </c>
      <c r="AN6" s="30" t="s">
        <v>35</v>
      </c>
      <c r="AO6" s="30" t="str">
        <f t="shared" ref="AO6:AO18" si="3">IF(AM6=AN6,"Goed","Niet goed")</f>
        <v>Niet goed</v>
      </c>
      <c r="AP6" s="30">
        <f t="shared" si="1"/>
        <v>0</v>
      </c>
      <c r="AQ6" s="30" t="str">
        <f t="shared" si="2"/>
        <v>Niet goed</v>
      </c>
      <c r="DT6" s="23"/>
      <c r="DU6" s="23"/>
      <c r="DV6" s="23"/>
      <c r="DW6" s="23"/>
      <c r="DX6" s="23"/>
      <c r="DY6" s="23"/>
      <c r="DZ6" s="23"/>
      <c r="EA6" s="23"/>
      <c r="EB6" s="23"/>
      <c r="EC6" s="23"/>
      <c r="ED6" s="23"/>
      <c r="EE6" s="23"/>
      <c r="EF6" s="23"/>
      <c r="EG6" s="23"/>
      <c r="EH6" s="23"/>
      <c r="EI6" s="23"/>
      <c r="EJ6" s="23"/>
      <c r="EK6" s="23"/>
      <c r="EL6" s="23"/>
      <c r="EM6" s="23"/>
      <c r="EN6" s="23"/>
      <c r="EO6" s="23"/>
      <c r="EP6" s="23"/>
      <c r="EQ6" s="23"/>
      <c r="ER6" s="23"/>
      <c r="ES6" s="23"/>
      <c r="ET6" s="23"/>
      <c r="EU6" s="23"/>
      <c r="EV6" s="23"/>
      <c r="EW6" s="23"/>
      <c r="EX6" s="23"/>
      <c r="EY6" s="23"/>
      <c r="EZ6" s="23"/>
      <c r="FA6" s="23"/>
      <c r="FB6" s="23"/>
      <c r="FC6" s="23"/>
      <c r="FD6" s="23"/>
      <c r="FE6" s="23"/>
      <c r="FF6" s="23"/>
      <c r="FG6" s="23"/>
      <c r="FH6" s="23"/>
      <c r="FI6" s="23"/>
      <c r="FJ6" s="23"/>
      <c r="FK6" s="23"/>
      <c r="FL6" s="23"/>
      <c r="FM6" s="23"/>
      <c r="FN6" s="23"/>
      <c r="FO6" s="23"/>
      <c r="FP6" s="23"/>
      <c r="FQ6" s="23"/>
      <c r="FR6" s="23"/>
      <c r="FS6" s="23"/>
      <c r="FT6" s="23"/>
      <c r="FU6" s="23"/>
      <c r="FV6" s="23"/>
      <c r="FW6" s="23"/>
      <c r="FX6" s="23"/>
      <c r="FY6" s="23"/>
      <c r="FZ6" s="23"/>
      <c r="GA6" s="23"/>
      <c r="GB6" s="23"/>
      <c r="GC6" s="23"/>
      <c r="GD6" s="23"/>
      <c r="GE6" s="23"/>
      <c r="GF6" s="23"/>
      <c r="GG6" s="23"/>
      <c r="GH6" s="23"/>
      <c r="GI6" s="23"/>
      <c r="GJ6" s="23"/>
      <c r="GK6" s="23"/>
      <c r="GL6" s="23"/>
      <c r="GM6" s="23"/>
      <c r="GN6" s="23"/>
      <c r="GO6" s="23"/>
      <c r="GP6" s="23"/>
      <c r="GQ6" s="23"/>
      <c r="GR6" s="23"/>
      <c r="GS6" s="23"/>
      <c r="GT6" s="23"/>
      <c r="GU6" s="23"/>
      <c r="GV6" s="23"/>
      <c r="GW6" s="23"/>
      <c r="GX6" s="23"/>
      <c r="GY6" s="23"/>
      <c r="GZ6" s="23"/>
      <c r="HA6" s="23"/>
      <c r="HB6" s="23"/>
      <c r="HC6" s="23"/>
      <c r="HD6" s="23"/>
      <c r="HE6" s="23"/>
      <c r="HF6" s="23"/>
      <c r="HG6" s="23"/>
      <c r="HH6" s="23"/>
      <c r="HI6" s="23"/>
      <c r="HJ6" s="23"/>
      <c r="HK6" s="23"/>
      <c r="HL6" s="23"/>
      <c r="HM6" s="23"/>
      <c r="HN6" s="23"/>
      <c r="HO6" s="23"/>
      <c r="HP6" s="23"/>
      <c r="HQ6" s="23"/>
      <c r="HR6" s="23"/>
    </row>
    <row r="7" spans="1:226" ht="20.25" customHeight="1" x14ac:dyDescent="0.3">
      <c r="A7" s="5"/>
      <c r="B7" s="12"/>
      <c r="C7" s="6"/>
      <c r="D7" s="2"/>
      <c r="E7" s="19" t="s">
        <v>7</v>
      </c>
      <c r="F7" s="2"/>
      <c r="G7" s="2"/>
      <c r="H7" s="25"/>
      <c r="I7" s="2"/>
      <c r="J7" s="2"/>
      <c r="K7" s="2"/>
      <c r="L7" s="2"/>
      <c r="M7" s="2"/>
      <c r="N7" s="2"/>
      <c r="O7" s="19" t="s">
        <v>23</v>
      </c>
      <c r="P7" s="2"/>
      <c r="Q7" s="2"/>
      <c r="R7" s="2"/>
      <c r="S7" s="2"/>
      <c r="T7" s="2"/>
      <c r="U7" s="25"/>
      <c r="V7" s="2"/>
      <c r="W7" s="19" t="s">
        <v>11</v>
      </c>
      <c r="X7" s="2"/>
      <c r="Y7" s="2"/>
      <c r="Z7" s="2"/>
      <c r="AA7" s="2"/>
      <c r="AB7" s="2"/>
      <c r="AC7" s="25"/>
      <c r="AD7" s="2"/>
      <c r="AE7" s="2"/>
      <c r="AF7" s="2"/>
      <c r="AG7" s="2"/>
      <c r="AH7" s="2"/>
      <c r="AI7" s="2"/>
      <c r="AJ7" s="13"/>
      <c r="AK7" s="29"/>
      <c r="AL7" s="30">
        <v>6</v>
      </c>
      <c r="AM7" s="30" t="str">
        <f>M13&amp;M14&amp;M15&amp;M16</f>
        <v/>
      </c>
      <c r="AN7" s="30" t="s">
        <v>36</v>
      </c>
      <c r="AO7" s="30" t="str">
        <f t="shared" si="3"/>
        <v>Niet goed</v>
      </c>
      <c r="AP7" s="30">
        <f t="shared" si="1"/>
        <v>0</v>
      </c>
      <c r="AQ7" s="30" t="str">
        <f t="shared" si="2"/>
        <v>Niet goed</v>
      </c>
      <c r="DT7" s="23"/>
      <c r="DU7" s="23"/>
      <c r="DV7" s="23"/>
      <c r="DW7" s="23"/>
      <c r="DX7" s="23"/>
      <c r="DY7" s="23"/>
      <c r="DZ7" s="23"/>
      <c r="EA7" s="23"/>
      <c r="EB7" s="23"/>
      <c r="EC7" s="23"/>
      <c r="ED7" s="23"/>
      <c r="EE7" s="23"/>
      <c r="EF7" s="23"/>
      <c r="EG7" s="23"/>
      <c r="EH7" s="23"/>
      <c r="EI7" s="23"/>
      <c r="EJ7" s="23"/>
      <c r="EK7" s="23"/>
      <c r="EL7" s="23"/>
      <c r="EM7" s="23"/>
      <c r="EN7" s="23"/>
      <c r="EO7" s="23"/>
      <c r="EP7" s="23"/>
      <c r="EQ7" s="23"/>
      <c r="ER7" s="23"/>
      <c r="ES7" s="23"/>
      <c r="ET7" s="23"/>
      <c r="EU7" s="23"/>
      <c r="EV7" s="23"/>
      <c r="EW7" s="23"/>
      <c r="EX7" s="23"/>
      <c r="EY7" s="23"/>
      <c r="EZ7" s="23"/>
      <c r="FA7" s="23"/>
      <c r="FB7" s="23"/>
      <c r="FC7" s="23"/>
      <c r="FD7" s="23"/>
      <c r="FE7" s="23"/>
      <c r="FF7" s="23"/>
      <c r="FG7" s="23"/>
      <c r="FH7" s="23"/>
      <c r="FI7" s="23"/>
      <c r="FJ7" s="23"/>
      <c r="FK7" s="23"/>
      <c r="FL7" s="23"/>
      <c r="FM7" s="23"/>
      <c r="FN7" s="23"/>
      <c r="FO7" s="23"/>
      <c r="FP7" s="23"/>
      <c r="FQ7" s="23"/>
      <c r="FR7" s="23"/>
      <c r="FS7" s="23"/>
      <c r="FT7" s="23"/>
      <c r="FU7" s="23"/>
      <c r="FV7" s="23"/>
      <c r="FW7" s="23"/>
      <c r="FX7" s="23"/>
      <c r="FY7" s="23"/>
      <c r="FZ7" s="23"/>
      <c r="GA7" s="23"/>
      <c r="GB7" s="23"/>
      <c r="GC7" s="23"/>
      <c r="GD7" s="23"/>
      <c r="GE7" s="23"/>
      <c r="GF7" s="23"/>
      <c r="GG7" s="23"/>
      <c r="GH7" s="23"/>
      <c r="GI7" s="23"/>
      <c r="GJ7" s="23"/>
      <c r="GK7" s="23"/>
      <c r="GL7" s="23"/>
      <c r="GM7" s="23"/>
      <c r="GN7" s="23"/>
      <c r="GO7" s="23"/>
      <c r="GP7" s="23"/>
      <c r="GQ7" s="23"/>
      <c r="GR7" s="23"/>
      <c r="GS7" s="23"/>
      <c r="GT7" s="23"/>
      <c r="GU7" s="23"/>
      <c r="GV7" s="23"/>
      <c r="GW7" s="23"/>
      <c r="GX7" s="23"/>
      <c r="GY7" s="23"/>
      <c r="GZ7" s="23"/>
      <c r="HA7" s="23"/>
      <c r="HB7" s="23"/>
      <c r="HC7" s="23"/>
      <c r="HD7" s="23"/>
      <c r="HE7" s="23"/>
      <c r="HF7" s="23"/>
      <c r="HG7" s="23"/>
      <c r="HH7" s="23"/>
      <c r="HI7" s="23"/>
      <c r="HJ7" s="23"/>
      <c r="HK7" s="23"/>
      <c r="HL7" s="23"/>
      <c r="HM7" s="23"/>
      <c r="HN7" s="23"/>
      <c r="HO7" s="23"/>
      <c r="HP7" s="23"/>
      <c r="HQ7" s="23"/>
      <c r="HR7" s="23"/>
    </row>
    <row r="8" spans="1:226" ht="20.25" customHeight="1" x14ac:dyDescent="0.3">
      <c r="A8" s="5"/>
      <c r="B8" s="12"/>
      <c r="C8" s="6"/>
      <c r="D8" s="19" t="s">
        <v>18</v>
      </c>
      <c r="E8" s="25"/>
      <c r="F8" s="25"/>
      <c r="G8" s="25"/>
      <c r="H8" s="25"/>
      <c r="I8" s="25"/>
      <c r="J8" s="25"/>
      <c r="K8" s="25"/>
      <c r="L8" s="25"/>
      <c r="M8" s="25"/>
      <c r="N8" s="25"/>
      <c r="O8" s="25"/>
      <c r="P8" s="2"/>
      <c r="Q8" s="2"/>
      <c r="R8" s="2"/>
      <c r="S8" s="2"/>
      <c r="T8" s="2"/>
      <c r="U8" s="25"/>
      <c r="V8" s="2"/>
      <c r="W8" s="25"/>
      <c r="X8" s="2"/>
      <c r="Y8" s="2"/>
      <c r="Z8" s="2"/>
      <c r="AA8" s="2"/>
      <c r="AB8" s="2"/>
      <c r="AC8" s="25"/>
      <c r="AD8" s="2"/>
      <c r="AE8" s="2"/>
      <c r="AF8" s="2"/>
      <c r="AG8" s="2"/>
      <c r="AH8" s="2"/>
      <c r="AI8" s="2"/>
      <c r="AJ8" s="13"/>
      <c r="AK8" s="29"/>
      <c r="AL8" s="30">
        <v>7</v>
      </c>
      <c r="AM8" s="30" t="str">
        <f>R6&amp;S6&amp;T6&amp;U6&amp;V6&amp;W6&amp;X6&amp;Y6&amp;Z6&amp;AA6</f>
        <v>N</v>
      </c>
      <c r="AN8" s="30" t="s">
        <v>33</v>
      </c>
      <c r="AO8" s="30" t="str">
        <f t="shared" si="3"/>
        <v>Niet goed</v>
      </c>
      <c r="AP8" s="30">
        <f t="shared" si="1"/>
        <v>0</v>
      </c>
      <c r="AQ8" s="30" t="str">
        <f t="shared" si="2"/>
        <v>Niet goed</v>
      </c>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23"/>
      <c r="EZ8" s="23"/>
      <c r="FA8" s="23"/>
      <c r="FB8" s="23"/>
      <c r="FC8" s="23"/>
      <c r="FD8" s="23"/>
      <c r="FE8" s="23"/>
      <c r="FF8" s="23"/>
      <c r="FG8" s="23"/>
      <c r="FH8" s="23"/>
      <c r="FI8" s="23"/>
      <c r="FJ8" s="23"/>
      <c r="FK8" s="23"/>
      <c r="FL8" s="23"/>
      <c r="FM8" s="23"/>
      <c r="FN8" s="23"/>
      <c r="FO8" s="23"/>
      <c r="FP8" s="23"/>
      <c r="FQ8" s="23"/>
      <c r="FR8" s="23"/>
      <c r="FS8" s="23"/>
      <c r="FT8" s="23"/>
      <c r="FU8" s="23"/>
      <c r="FV8" s="23"/>
      <c r="FW8" s="23"/>
      <c r="FX8" s="23"/>
      <c r="FY8" s="23"/>
      <c r="FZ8" s="23"/>
      <c r="GA8" s="23"/>
      <c r="GB8" s="23"/>
      <c r="GC8" s="23"/>
      <c r="GD8" s="23"/>
      <c r="GE8" s="23"/>
      <c r="GF8" s="23"/>
      <c r="GG8" s="23"/>
      <c r="GH8" s="23"/>
      <c r="GI8" s="23"/>
      <c r="GJ8" s="23"/>
      <c r="GK8" s="23"/>
      <c r="GL8" s="23"/>
      <c r="GM8" s="23"/>
      <c r="GN8" s="23"/>
      <c r="GO8" s="23"/>
      <c r="GP8" s="23"/>
      <c r="GQ8" s="23"/>
      <c r="GR8" s="23"/>
      <c r="GS8" s="23"/>
      <c r="GT8" s="23"/>
      <c r="GU8" s="23"/>
      <c r="GV8" s="23"/>
      <c r="GW8" s="23"/>
      <c r="GX8" s="23"/>
      <c r="GY8" s="23"/>
      <c r="GZ8" s="23"/>
      <c r="HA8" s="23"/>
      <c r="HB8" s="23"/>
      <c r="HC8" s="23"/>
      <c r="HD8" s="23"/>
      <c r="HE8" s="23"/>
      <c r="HF8" s="23"/>
      <c r="HG8" s="23"/>
      <c r="HH8" s="23"/>
      <c r="HI8" s="23"/>
      <c r="HJ8" s="23"/>
      <c r="HK8" s="23"/>
      <c r="HL8" s="23"/>
      <c r="HM8" s="23"/>
      <c r="HN8" s="23"/>
      <c r="HO8" s="23"/>
      <c r="HP8" s="23"/>
      <c r="HQ8" s="23"/>
      <c r="HR8" s="23"/>
    </row>
    <row r="9" spans="1:226" ht="20.25" customHeight="1" x14ac:dyDescent="0.3">
      <c r="A9" s="5"/>
      <c r="B9" s="12"/>
      <c r="C9" s="6"/>
      <c r="D9" s="2"/>
      <c r="E9" s="25"/>
      <c r="F9" s="2"/>
      <c r="G9" s="2"/>
      <c r="H9" s="25"/>
      <c r="I9" s="2"/>
      <c r="J9" s="2"/>
      <c r="K9" s="2"/>
      <c r="L9" s="2"/>
      <c r="M9" s="2"/>
      <c r="N9" s="19" t="s">
        <v>10</v>
      </c>
      <c r="O9" s="25"/>
      <c r="P9" s="25"/>
      <c r="Q9" s="25"/>
      <c r="R9" s="25"/>
      <c r="S9" s="25"/>
      <c r="T9" s="25"/>
      <c r="U9" s="25"/>
      <c r="V9" s="25"/>
      <c r="W9" s="25"/>
      <c r="X9" s="25"/>
      <c r="Y9" s="2"/>
      <c r="Z9" s="19" t="s">
        <v>21</v>
      </c>
      <c r="AA9" s="25"/>
      <c r="AB9" s="25"/>
      <c r="AC9" s="25"/>
      <c r="AD9" s="25"/>
      <c r="AE9" s="25"/>
      <c r="AF9" s="25"/>
      <c r="AG9" s="25"/>
      <c r="AH9" s="25"/>
      <c r="AI9" s="25"/>
      <c r="AJ9" s="13"/>
      <c r="AK9" s="29"/>
      <c r="AL9" s="30">
        <v>8</v>
      </c>
      <c r="AM9" s="30" t="str">
        <f>D11&amp;E11&amp;F11&amp;G11&amp;H11</f>
        <v>u</v>
      </c>
      <c r="AN9" s="30" t="s">
        <v>34</v>
      </c>
      <c r="AO9" s="30" t="str">
        <f t="shared" si="3"/>
        <v>Niet goed</v>
      </c>
      <c r="AP9" s="30">
        <f t="shared" si="1"/>
        <v>0</v>
      </c>
      <c r="AQ9" s="30" t="str">
        <f t="shared" si="2"/>
        <v>Niet goed</v>
      </c>
      <c r="DT9" s="23"/>
      <c r="DU9" s="23"/>
      <c r="DV9" s="23"/>
      <c r="DW9" s="23"/>
      <c r="DX9" s="23"/>
      <c r="DY9" s="23"/>
      <c r="DZ9" s="23"/>
      <c r="EA9" s="23"/>
      <c r="EB9" s="23"/>
      <c r="EC9" s="23"/>
      <c r="ED9" s="23"/>
      <c r="EE9" s="23"/>
      <c r="EF9" s="23"/>
      <c r="EG9" s="23"/>
      <c r="EH9" s="23"/>
      <c r="EI9" s="23"/>
      <c r="EJ9" s="23"/>
      <c r="EK9" s="23"/>
      <c r="EL9" s="23"/>
      <c r="EM9" s="23"/>
      <c r="EN9" s="23"/>
      <c r="EO9" s="23"/>
      <c r="EP9" s="23"/>
      <c r="EQ9" s="23"/>
      <c r="ER9" s="23"/>
      <c r="ES9" s="23"/>
      <c r="ET9" s="23"/>
      <c r="EU9" s="23"/>
      <c r="EV9" s="23"/>
      <c r="EW9" s="23"/>
      <c r="EX9" s="23"/>
      <c r="EY9" s="23"/>
      <c r="EZ9" s="23"/>
      <c r="FA9" s="23"/>
      <c r="FB9" s="23"/>
      <c r="FC9" s="23"/>
      <c r="FD9" s="23"/>
      <c r="FE9" s="23"/>
      <c r="FF9" s="23"/>
      <c r="FG9" s="23"/>
      <c r="FH9" s="23"/>
      <c r="FI9" s="23"/>
      <c r="FJ9" s="23"/>
      <c r="FK9" s="23"/>
      <c r="FL9" s="23"/>
      <c r="FM9" s="23"/>
      <c r="FN9" s="23"/>
      <c r="FO9" s="23"/>
      <c r="FP9" s="23"/>
      <c r="FQ9" s="23"/>
      <c r="FR9" s="23"/>
      <c r="FS9" s="23"/>
      <c r="FT9" s="23"/>
      <c r="FU9" s="23"/>
      <c r="FV9" s="23"/>
      <c r="FW9" s="23"/>
      <c r="FX9" s="23"/>
      <c r="FY9" s="23"/>
      <c r="FZ9" s="23"/>
      <c r="GA9" s="23"/>
      <c r="GB9" s="23"/>
      <c r="GC9" s="23"/>
      <c r="GD9" s="23"/>
      <c r="GE9" s="23"/>
      <c r="GF9" s="23"/>
      <c r="GG9" s="23"/>
      <c r="GH9" s="23"/>
      <c r="GI9" s="23"/>
      <c r="GJ9" s="23"/>
      <c r="GK9" s="23"/>
      <c r="GL9" s="23"/>
      <c r="GM9" s="23"/>
      <c r="GN9" s="23"/>
      <c r="GO9" s="23"/>
      <c r="GP9" s="23"/>
      <c r="GQ9" s="23"/>
      <c r="GR9" s="23"/>
      <c r="GS9" s="23"/>
      <c r="GT9" s="23"/>
      <c r="GU9" s="23"/>
      <c r="GV9" s="23"/>
      <c r="GW9" s="23"/>
      <c r="GX9" s="23"/>
      <c r="GY9" s="23"/>
      <c r="GZ9" s="23"/>
      <c r="HA9" s="23"/>
      <c r="HB9" s="23"/>
      <c r="HC9" s="23"/>
      <c r="HD9" s="23"/>
      <c r="HE9" s="23"/>
      <c r="HF9" s="23"/>
      <c r="HG9" s="23"/>
      <c r="HH9" s="23"/>
      <c r="HI9" s="23"/>
      <c r="HJ9" s="23"/>
      <c r="HK9" s="23"/>
      <c r="HL9" s="23"/>
      <c r="HM9" s="23"/>
      <c r="HN9" s="23"/>
      <c r="HO9" s="23"/>
      <c r="HP9" s="23"/>
      <c r="HQ9" s="23"/>
      <c r="HR9" s="23"/>
    </row>
    <row r="10" spans="1:226" ht="20.25" customHeight="1" x14ac:dyDescent="0.3">
      <c r="A10" s="5"/>
      <c r="B10" s="12"/>
      <c r="C10" s="6"/>
      <c r="D10" s="2"/>
      <c r="E10" s="25"/>
      <c r="F10" s="2"/>
      <c r="G10" s="2"/>
      <c r="H10" s="2"/>
      <c r="I10" s="2"/>
      <c r="J10" s="2"/>
      <c r="K10" s="19" t="s">
        <v>6</v>
      </c>
      <c r="L10" s="2"/>
      <c r="M10" s="2"/>
      <c r="N10" s="2"/>
      <c r="O10" s="25"/>
      <c r="P10" s="2"/>
      <c r="Q10" s="2"/>
      <c r="R10" s="2"/>
      <c r="S10" s="19" t="s">
        <v>14</v>
      </c>
      <c r="T10" s="2"/>
      <c r="U10" s="2"/>
      <c r="V10" s="2"/>
      <c r="W10" s="25"/>
      <c r="X10" s="2"/>
      <c r="Y10" s="2"/>
      <c r="Z10" s="19" t="s">
        <v>13</v>
      </c>
      <c r="AA10" s="2"/>
      <c r="AB10" s="2"/>
      <c r="AC10" s="25"/>
      <c r="AD10" s="2"/>
      <c r="AE10" s="2"/>
      <c r="AF10" s="2"/>
      <c r="AG10" s="2"/>
      <c r="AH10" s="2"/>
      <c r="AI10" s="2"/>
      <c r="AJ10" s="13"/>
      <c r="AK10" s="29"/>
      <c r="AL10" s="30">
        <v>9</v>
      </c>
      <c r="AM10" s="30" t="str">
        <f>AA9&amp;AB9&amp;AC9&amp;AD9&amp;AE9&amp;AF9&amp;AG9&amp;AH9&amp;AI9</f>
        <v/>
      </c>
      <c r="AN10" s="30" t="s">
        <v>37</v>
      </c>
      <c r="AO10" s="30" t="str">
        <f t="shared" si="3"/>
        <v>Niet goed</v>
      </c>
      <c r="AP10" s="30">
        <f t="shared" si="1"/>
        <v>0</v>
      </c>
      <c r="AQ10" s="30" t="str">
        <f t="shared" si="2"/>
        <v>Niet goed</v>
      </c>
      <c r="DT10" s="23"/>
      <c r="DU10" s="23"/>
      <c r="DV10" s="23"/>
      <c r="DW10" s="23"/>
      <c r="DX10" s="23"/>
      <c r="DY10" s="23"/>
      <c r="DZ10" s="23"/>
      <c r="EA10" s="23"/>
      <c r="EB10" s="23"/>
      <c r="EC10" s="23"/>
      <c r="ED10" s="23"/>
      <c r="EE10" s="23"/>
      <c r="EF10" s="23"/>
      <c r="EG10" s="23"/>
      <c r="EH10" s="23"/>
      <c r="EI10" s="23"/>
      <c r="EJ10" s="23"/>
      <c r="EK10" s="23"/>
      <c r="EL10" s="23"/>
      <c r="EM10" s="23"/>
      <c r="EN10" s="23"/>
      <c r="EO10" s="23"/>
      <c r="EP10" s="23"/>
      <c r="EQ10" s="23"/>
      <c r="ER10" s="23"/>
      <c r="ES10" s="23"/>
      <c r="ET10" s="23"/>
      <c r="EU10" s="23"/>
      <c r="EV10" s="23"/>
      <c r="EW10" s="23"/>
      <c r="EX10" s="23"/>
      <c r="EY10" s="23"/>
      <c r="EZ10" s="23"/>
      <c r="FA10" s="23"/>
      <c r="FB10" s="23"/>
      <c r="FC10" s="23"/>
      <c r="FD10" s="23"/>
      <c r="FE10" s="23"/>
      <c r="FF10" s="23"/>
      <c r="FG10" s="23"/>
      <c r="FH10" s="23"/>
      <c r="FI10" s="23"/>
      <c r="FJ10" s="23"/>
      <c r="FK10" s="23"/>
      <c r="FL10" s="23"/>
      <c r="FM10" s="23"/>
      <c r="FN10" s="23"/>
      <c r="FO10" s="23"/>
      <c r="FP10" s="23"/>
      <c r="FQ10" s="23"/>
      <c r="FR10" s="23"/>
      <c r="FS10" s="23"/>
      <c r="FT10" s="23"/>
      <c r="FU10" s="23"/>
      <c r="FV10" s="23"/>
      <c r="FW10" s="23"/>
      <c r="FX10" s="23"/>
      <c r="FY10" s="23"/>
      <c r="FZ10" s="23"/>
      <c r="GA10" s="23"/>
      <c r="GB10" s="23"/>
      <c r="GC10" s="23"/>
      <c r="GD10" s="23"/>
      <c r="GE10" s="23"/>
      <c r="GF10" s="23"/>
      <c r="GG10" s="23"/>
      <c r="GH10" s="23"/>
      <c r="GI10" s="23"/>
      <c r="GJ10" s="23"/>
      <c r="GK10" s="23"/>
      <c r="GL10" s="23"/>
      <c r="GM10" s="23"/>
      <c r="GN10" s="23"/>
      <c r="GO10" s="23"/>
      <c r="GP10" s="23"/>
      <c r="GQ10" s="23"/>
      <c r="GR10" s="23"/>
      <c r="GS10" s="23"/>
      <c r="GT10" s="23"/>
      <c r="GU10" s="23"/>
      <c r="GV10" s="23"/>
      <c r="GW10" s="23"/>
      <c r="GX10" s="23"/>
      <c r="GY10" s="23"/>
      <c r="GZ10" s="23"/>
      <c r="HA10" s="23"/>
      <c r="HB10" s="23"/>
      <c r="HC10" s="23"/>
      <c r="HD10" s="23"/>
      <c r="HE10" s="23"/>
      <c r="HF10" s="23"/>
      <c r="HG10" s="23"/>
      <c r="HH10" s="23"/>
      <c r="HI10" s="23"/>
      <c r="HJ10" s="23"/>
      <c r="HK10" s="23"/>
      <c r="HL10" s="23"/>
      <c r="HM10" s="23"/>
      <c r="HN10" s="23"/>
      <c r="HO10" s="23"/>
      <c r="HP10" s="23"/>
      <c r="HQ10" s="23"/>
      <c r="HR10" s="23"/>
    </row>
    <row r="11" spans="1:226" ht="20.25" customHeight="1" x14ac:dyDescent="0.3">
      <c r="A11" s="5"/>
      <c r="B11" s="12"/>
      <c r="C11" s="19" t="s">
        <v>17</v>
      </c>
      <c r="D11" s="25"/>
      <c r="E11" s="20" t="s">
        <v>29</v>
      </c>
      <c r="F11" s="25"/>
      <c r="G11" s="25"/>
      <c r="H11" s="25"/>
      <c r="I11" s="2"/>
      <c r="J11" s="2"/>
      <c r="K11" s="25"/>
      <c r="L11" s="2"/>
      <c r="M11" s="2"/>
      <c r="N11" s="2"/>
      <c r="O11" s="20" t="s">
        <v>1</v>
      </c>
      <c r="P11" s="2"/>
      <c r="Q11" s="2"/>
      <c r="R11" s="2"/>
      <c r="S11" s="25"/>
      <c r="T11" s="2"/>
      <c r="U11" s="2"/>
      <c r="V11" s="2"/>
      <c r="W11" s="25"/>
      <c r="X11" s="2"/>
      <c r="Y11" s="2"/>
      <c r="Z11" s="25"/>
      <c r="AA11" s="2"/>
      <c r="AB11" s="2"/>
      <c r="AC11" s="25"/>
      <c r="AD11" s="2"/>
      <c r="AE11" s="2"/>
      <c r="AF11" s="2"/>
      <c r="AG11" s="2"/>
      <c r="AH11" s="2"/>
      <c r="AI11" s="2"/>
      <c r="AJ11" s="13"/>
      <c r="AK11" s="29"/>
      <c r="AL11" s="30">
        <v>10</v>
      </c>
      <c r="AM11" s="30" t="str">
        <f>O9&amp;P9&amp;Q9&amp;R9&amp;S9&amp;T9&amp;U9&amp;V9&amp;W9&amp;X9</f>
        <v/>
      </c>
      <c r="AN11" s="30" t="s">
        <v>38</v>
      </c>
      <c r="AO11" s="30" t="str">
        <f t="shared" si="3"/>
        <v>Niet goed</v>
      </c>
      <c r="AP11" s="30">
        <f t="shared" si="1"/>
        <v>0</v>
      </c>
      <c r="AQ11" s="30" t="str">
        <f t="shared" si="2"/>
        <v>Niet goed</v>
      </c>
      <c r="DT11" s="23"/>
      <c r="DU11" s="23"/>
      <c r="DV11" s="23"/>
      <c r="DW11" s="23"/>
      <c r="DX11" s="23"/>
      <c r="DY11" s="23"/>
      <c r="DZ11" s="23"/>
      <c r="EA11" s="23"/>
      <c r="EB11" s="23"/>
      <c r="EC11" s="23"/>
      <c r="ED11" s="23"/>
      <c r="EE11" s="23"/>
      <c r="EF11" s="23"/>
      <c r="EG11" s="23"/>
      <c r="EH11" s="23"/>
      <c r="EI11" s="23"/>
      <c r="EJ11" s="23"/>
      <c r="EK11" s="23"/>
      <c r="EL11" s="23"/>
      <c r="EM11" s="23"/>
      <c r="EN11" s="23"/>
      <c r="EO11" s="23"/>
      <c r="EP11" s="23"/>
      <c r="EQ11" s="23"/>
      <c r="ER11" s="23"/>
      <c r="ES11" s="23"/>
      <c r="ET11" s="23"/>
      <c r="EU11" s="23"/>
      <c r="EV11" s="23"/>
      <c r="EW11" s="23"/>
      <c r="EX11" s="23"/>
      <c r="EY11" s="23"/>
      <c r="EZ11" s="23"/>
      <c r="FA11" s="23"/>
      <c r="FB11" s="23"/>
      <c r="FC11" s="23"/>
      <c r="FD11" s="23"/>
      <c r="FE11" s="23"/>
      <c r="FF11" s="23"/>
      <c r="FG11" s="23"/>
      <c r="FH11" s="23"/>
      <c r="FI11" s="23"/>
      <c r="FJ11" s="23"/>
      <c r="FK11" s="23"/>
      <c r="FL11" s="23"/>
      <c r="FM11" s="23"/>
      <c r="FN11" s="23"/>
      <c r="FO11" s="23"/>
      <c r="FP11" s="23"/>
      <c r="FQ11" s="23"/>
      <c r="FR11" s="23"/>
      <c r="FS11" s="23"/>
      <c r="FT11" s="23"/>
      <c r="FU11" s="23"/>
      <c r="FV11" s="23"/>
      <c r="FW11" s="23"/>
      <c r="FX11" s="23"/>
      <c r="FY11" s="23"/>
      <c r="FZ11" s="23"/>
      <c r="GA11" s="23"/>
      <c r="GB11" s="23"/>
      <c r="GC11" s="23"/>
      <c r="GD11" s="23"/>
      <c r="GE11" s="23"/>
      <c r="GF11" s="23"/>
      <c r="GG11" s="23"/>
      <c r="GH11" s="23"/>
      <c r="GI11" s="23"/>
      <c r="GJ11" s="23"/>
      <c r="GK11" s="23"/>
      <c r="GL11" s="23"/>
      <c r="GM11" s="23"/>
      <c r="GN11" s="23"/>
      <c r="GO11" s="23"/>
      <c r="GP11" s="23"/>
      <c r="GQ11" s="23"/>
      <c r="GR11" s="23"/>
      <c r="GS11" s="23"/>
      <c r="GT11" s="23"/>
      <c r="GU11" s="23"/>
      <c r="GV11" s="23"/>
      <c r="GW11" s="23"/>
      <c r="GX11" s="23"/>
      <c r="GY11" s="23"/>
      <c r="GZ11" s="23"/>
      <c r="HA11" s="23"/>
      <c r="HB11" s="23"/>
      <c r="HC11" s="23"/>
      <c r="HD11" s="23"/>
      <c r="HE11" s="23"/>
      <c r="HF11" s="23"/>
      <c r="HG11" s="23"/>
      <c r="HH11" s="23"/>
      <c r="HI11" s="23"/>
      <c r="HJ11" s="23"/>
      <c r="HK11" s="23"/>
      <c r="HL11" s="23"/>
      <c r="HM11" s="23"/>
      <c r="HN11" s="23"/>
      <c r="HO11" s="23"/>
      <c r="HP11" s="23"/>
      <c r="HQ11" s="23"/>
      <c r="HR11" s="23"/>
    </row>
    <row r="12" spans="1:226" ht="20.25" customHeight="1" x14ac:dyDescent="0.3">
      <c r="A12" s="5"/>
      <c r="B12" s="12"/>
      <c r="C12" s="6"/>
      <c r="D12" s="2"/>
      <c r="E12" s="25"/>
      <c r="F12" s="2"/>
      <c r="G12" s="2"/>
      <c r="H12" s="2"/>
      <c r="I12" s="2"/>
      <c r="J12" s="2"/>
      <c r="K12" s="25"/>
      <c r="L12" s="2"/>
      <c r="M12" s="19" t="s">
        <v>15</v>
      </c>
      <c r="N12" s="2"/>
      <c r="O12" s="25"/>
      <c r="P12" s="2"/>
      <c r="Q12" s="2"/>
      <c r="R12" s="2"/>
      <c r="S12" s="25"/>
      <c r="T12" s="2"/>
      <c r="U12" s="2"/>
      <c r="V12" s="2"/>
      <c r="W12" s="2"/>
      <c r="X12" s="2"/>
      <c r="Y12" s="2"/>
      <c r="Z12" s="25"/>
      <c r="AA12" s="19" t="s">
        <v>3</v>
      </c>
      <c r="AB12" s="25"/>
      <c r="AC12" s="20" t="s">
        <v>28</v>
      </c>
      <c r="AD12" s="25"/>
      <c r="AE12" s="25"/>
      <c r="AF12" s="25"/>
      <c r="AG12" s="25"/>
      <c r="AH12" s="2"/>
      <c r="AI12" s="2"/>
      <c r="AJ12" s="13"/>
      <c r="AK12" s="29"/>
      <c r="AL12" s="30">
        <v>11</v>
      </c>
      <c r="AM12" s="30" t="str">
        <f>Z11&amp;Z12&amp;Z13&amp;Z14&amp;AC12&amp;Z16&amp;Z17</f>
        <v>r</v>
      </c>
      <c r="AN12" s="30" t="s">
        <v>39</v>
      </c>
      <c r="AO12" s="30" t="str">
        <f t="shared" si="3"/>
        <v>Niet goed</v>
      </c>
      <c r="AP12" s="30">
        <f t="shared" si="1"/>
        <v>0</v>
      </c>
      <c r="AQ12" s="30" t="str">
        <f t="shared" si="2"/>
        <v>Niet goed</v>
      </c>
      <c r="DT12" s="23"/>
      <c r="DU12" s="23"/>
      <c r="DV12" s="23"/>
      <c r="DW12" s="23"/>
      <c r="DX12" s="23"/>
      <c r="DY12" s="23"/>
      <c r="DZ12" s="23"/>
      <c r="EA12" s="23"/>
      <c r="EB12" s="23"/>
      <c r="EC12" s="23"/>
      <c r="ED12" s="23"/>
      <c r="EE12" s="23"/>
      <c r="EF12" s="23"/>
      <c r="EG12" s="23"/>
      <c r="EH12" s="23"/>
      <c r="EI12" s="23"/>
      <c r="EJ12" s="23"/>
      <c r="EK12" s="23"/>
      <c r="EL12" s="23"/>
      <c r="EM12" s="23"/>
      <c r="EN12" s="23"/>
      <c r="EO12" s="23"/>
      <c r="EP12" s="23"/>
      <c r="EQ12" s="23"/>
      <c r="ER12" s="23"/>
      <c r="ES12" s="23"/>
      <c r="ET12" s="23"/>
      <c r="EU12" s="23"/>
      <c r="EV12" s="23"/>
      <c r="EW12" s="23"/>
      <c r="EX12" s="23"/>
      <c r="EY12" s="23"/>
      <c r="EZ12" s="23"/>
      <c r="FA12" s="23"/>
      <c r="FB12" s="23"/>
      <c r="FC12" s="23"/>
      <c r="FD12" s="23"/>
      <c r="FE12" s="23"/>
      <c r="FF12" s="23"/>
      <c r="FG12" s="23"/>
      <c r="FH12" s="23"/>
      <c r="FI12" s="23"/>
      <c r="FJ12" s="23"/>
      <c r="FK12" s="23"/>
      <c r="FL12" s="23"/>
      <c r="FM12" s="23"/>
      <c r="FN12" s="23"/>
      <c r="FO12" s="23"/>
      <c r="FP12" s="23"/>
      <c r="FQ12" s="23"/>
      <c r="FR12" s="23"/>
      <c r="FS12" s="23"/>
      <c r="FT12" s="23"/>
      <c r="FU12" s="23"/>
      <c r="FV12" s="23"/>
      <c r="FW12" s="23"/>
      <c r="FX12" s="23"/>
      <c r="FY12" s="23"/>
      <c r="FZ12" s="23"/>
      <c r="GA12" s="23"/>
      <c r="GB12" s="23"/>
      <c r="GC12" s="23"/>
      <c r="GD12" s="23"/>
      <c r="GE12" s="23"/>
      <c r="GF12" s="23"/>
      <c r="GG12" s="23"/>
      <c r="GH12" s="23"/>
      <c r="GI12" s="23"/>
      <c r="GJ12" s="23"/>
      <c r="GK12" s="23"/>
      <c r="GL12" s="23"/>
      <c r="GM12" s="23"/>
      <c r="GN12" s="23"/>
      <c r="GO12" s="23"/>
      <c r="GP12" s="23"/>
      <c r="GQ12" s="23"/>
      <c r="GR12" s="23"/>
      <c r="GS12" s="23"/>
      <c r="GT12" s="23"/>
      <c r="GU12" s="23"/>
      <c r="GV12" s="23"/>
      <c r="GW12" s="23"/>
      <c r="GX12" s="23"/>
      <c r="GY12" s="23"/>
      <c r="GZ12" s="23"/>
      <c r="HA12" s="23"/>
      <c r="HB12" s="23"/>
      <c r="HC12" s="23"/>
      <c r="HD12" s="23"/>
      <c r="HE12" s="23"/>
      <c r="HF12" s="23"/>
      <c r="HG12" s="23"/>
      <c r="HH12" s="23"/>
      <c r="HI12" s="23"/>
      <c r="HJ12" s="23"/>
      <c r="HK12" s="23"/>
      <c r="HL12" s="23"/>
      <c r="HM12" s="23"/>
      <c r="HN12" s="23"/>
      <c r="HO12" s="23"/>
      <c r="HP12" s="23"/>
      <c r="HQ12" s="23"/>
      <c r="HR12" s="23"/>
    </row>
    <row r="13" spans="1:226" ht="20.25" customHeight="1" x14ac:dyDescent="0.3">
      <c r="A13" s="5"/>
      <c r="B13" s="12"/>
      <c r="C13" s="6"/>
      <c r="D13" s="2"/>
      <c r="E13" s="25"/>
      <c r="F13" s="2"/>
      <c r="G13" s="2"/>
      <c r="H13" s="2"/>
      <c r="I13" s="19" t="s">
        <v>16</v>
      </c>
      <c r="J13" s="25"/>
      <c r="K13" s="25"/>
      <c r="L13" s="25"/>
      <c r="M13" s="25"/>
      <c r="N13" s="25"/>
      <c r="O13" s="25"/>
      <c r="P13" s="25"/>
      <c r="Q13" s="25"/>
      <c r="R13" s="25"/>
      <c r="S13" s="25"/>
      <c r="T13" s="2"/>
      <c r="U13" s="2"/>
      <c r="V13" s="2"/>
      <c r="W13" s="2"/>
      <c r="X13" s="2"/>
      <c r="Y13" s="2"/>
      <c r="Z13" s="25"/>
      <c r="AA13" s="2"/>
      <c r="AB13" s="2"/>
      <c r="AC13" s="25"/>
      <c r="AD13" s="2"/>
      <c r="AE13" s="2"/>
      <c r="AF13" s="2"/>
      <c r="AG13" s="2"/>
      <c r="AH13" s="2"/>
      <c r="AI13" s="2"/>
      <c r="AJ13" s="13"/>
      <c r="AK13" s="29"/>
      <c r="AL13" s="30">
        <v>12</v>
      </c>
      <c r="AM13" s="30" t="str">
        <f>AB12&amp;AC12&amp;AD12&amp;AE12&amp;AF12&amp;AG12</f>
        <v>r</v>
      </c>
      <c r="AN13" s="30" t="s">
        <v>40</v>
      </c>
      <c r="AO13" s="30" t="str">
        <f t="shared" si="3"/>
        <v>Niet goed</v>
      </c>
      <c r="AP13" s="30">
        <f t="shared" si="1"/>
        <v>0</v>
      </c>
      <c r="AQ13" s="30" t="str">
        <f t="shared" si="2"/>
        <v>Niet goed</v>
      </c>
      <c r="DT13" s="23"/>
      <c r="DU13" s="23"/>
      <c r="DV13" s="23"/>
      <c r="DW13" s="23"/>
      <c r="DX13" s="23"/>
      <c r="DY13" s="23"/>
      <c r="DZ13" s="23"/>
      <c r="EA13" s="23"/>
      <c r="EB13" s="23"/>
      <c r="EC13" s="23"/>
      <c r="ED13" s="23"/>
      <c r="EE13" s="23"/>
      <c r="EF13" s="23"/>
      <c r="EG13" s="23"/>
      <c r="EH13" s="23"/>
      <c r="EI13" s="23"/>
      <c r="EJ13" s="23"/>
      <c r="EK13" s="23"/>
      <c r="EL13" s="23"/>
      <c r="EM13" s="23"/>
      <c r="EN13" s="23"/>
      <c r="EO13" s="23"/>
      <c r="EP13" s="23"/>
      <c r="EQ13" s="23"/>
      <c r="ER13" s="23"/>
      <c r="ES13" s="23"/>
      <c r="ET13" s="23"/>
      <c r="EU13" s="23"/>
      <c r="EV13" s="23"/>
      <c r="EW13" s="23"/>
      <c r="EX13" s="23"/>
      <c r="EY13" s="23"/>
      <c r="EZ13" s="23"/>
      <c r="FA13" s="23"/>
      <c r="FB13" s="23"/>
      <c r="FC13" s="23"/>
      <c r="FD13" s="23"/>
      <c r="FE13" s="23"/>
      <c r="FF13" s="23"/>
      <c r="FG13" s="23"/>
      <c r="FH13" s="23"/>
      <c r="FI13" s="23"/>
      <c r="FJ13" s="23"/>
      <c r="FK13" s="23"/>
      <c r="FL13" s="23"/>
      <c r="FM13" s="23"/>
      <c r="FN13" s="23"/>
      <c r="FO13" s="23"/>
      <c r="FP13" s="23"/>
      <c r="FQ13" s="23"/>
      <c r="FR13" s="23"/>
      <c r="FS13" s="23"/>
      <c r="FT13" s="23"/>
      <c r="FU13" s="23"/>
      <c r="FV13" s="23"/>
      <c r="FW13" s="23"/>
      <c r="FX13" s="23"/>
      <c r="FY13" s="23"/>
      <c r="FZ13" s="23"/>
      <c r="GA13" s="23"/>
      <c r="GB13" s="23"/>
      <c r="GC13" s="23"/>
      <c r="GD13" s="23"/>
      <c r="GE13" s="23"/>
      <c r="GF13" s="23"/>
      <c r="GG13" s="23"/>
      <c r="GH13" s="23"/>
      <c r="GI13" s="23"/>
      <c r="GJ13" s="23"/>
      <c r="GK13" s="23"/>
      <c r="GL13" s="23"/>
      <c r="GM13" s="23"/>
      <c r="GN13" s="23"/>
      <c r="GO13" s="23"/>
      <c r="GP13" s="23"/>
      <c r="GQ13" s="23"/>
      <c r="GR13" s="23"/>
      <c r="GS13" s="23"/>
      <c r="GT13" s="23"/>
      <c r="GU13" s="23"/>
      <c r="GV13" s="23"/>
      <c r="GW13" s="23"/>
      <c r="GX13" s="23"/>
      <c r="GY13" s="23"/>
      <c r="GZ13" s="23"/>
      <c r="HA13" s="23"/>
      <c r="HB13" s="23"/>
      <c r="HC13" s="23"/>
      <c r="HD13" s="23"/>
      <c r="HE13" s="23"/>
      <c r="HF13" s="23"/>
      <c r="HG13" s="23"/>
      <c r="HH13" s="23"/>
      <c r="HI13" s="23"/>
      <c r="HJ13" s="23"/>
      <c r="HK13" s="23"/>
      <c r="HL13" s="23"/>
      <c r="HM13" s="23"/>
      <c r="HN13" s="23"/>
      <c r="HO13" s="23"/>
      <c r="HP13" s="23"/>
      <c r="HQ13" s="23"/>
      <c r="HR13" s="23"/>
    </row>
    <row r="14" spans="1:226" ht="20.25" customHeight="1" x14ac:dyDescent="0.3">
      <c r="A14" s="5"/>
      <c r="B14" s="12"/>
      <c r="C14" s="6"/>
      <c r="D14" s="2"/>
      <c r="E14" s="25"/>
      <c r="F14" s="2"/>
      <c r="G14" s="2"/>
      <c r="H14" s="2"/>
      <c r="I14" s="2"/>
      <c r="J14" s="2"/>
      <c r="K14" s="25"/>
      <c r="L14" s="2"/>
      <c r="M14" s="25"/>
      <c r="N14" s="2"/>
      <c r="O14" s="25"/>
      <c r="P14" s="2"/>
      <c r="Q14" s="2"/>
      <c r="R14" s="2"/>
      <c r="S14" s="25"/>
      <c r="T14" s="2"/>
      <c r="U14" s="2"/>
      <c r="V14" s="2"/>
      <c r="W14" s="2"/>
      <c r="X14" s="2"/>
      <c r="Y14" s="2"/>
      <c r="Z14" s="25"/>
      <c r="AA14" s="2"/>
      <c r="AB14" s="2"/>
      <c r="AC14" s="25"/>
      <c r="AD14" s="2"/>
      <c r="AE14" s="2"/>
      <c r="AF14" s="2"/>
      <c r="AG14" s="2"/>
      <c r="AH14" s="2"/>
      <c r="AI14" s="2"/>
      <c r="AJ14" s="13"/>
      <c r="AK14" s="29"/>
      <c r="AL14" s="30">
        <v>13</v>
      </c>
      <c r="AM14" s="30" t="str">
        <f>AC7&amp;AC8&amp;AC9&amp;AC10&amp;AC11&amp;AC12&amp;AC13&amp;AC14&amp;AC15&amp;AC16&amp;AC17</f>
        <v>r</v>
      </c>
      <c r="AN14" s="30" t="s">
        <v>41</v>
      </c>
      <c r="AO14" s="30" t="str">
        <f t="shared" si="3"/>
        <v>Niet goed</v>
      </c>
      <c r="AP14" s="30">
        <f t="shared" si="1"/>
        <v>0</v>
      </c>
      <c r="AQ14" s="30" t="str">
        <f t="shared" si="2"/>
        <v>Niet goed</v>
      </c>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c r="FS14" s="23"/>
      <c r="FT14" s="23"/>
      <c r="FU14" s="23"/>
      <c r="FV14" s="23"/>
      <c r="FW14" s="23"/>
      <c r="FX14" s="23"/>
      <c r="FY14" s="23"/>
      <c r="FZ14" s="23"/>
      <c r="GA14" s="23"/>
      <c r="GB14" s="23"/>
      <c r="GC14" s="23"/>
      <c r="GD14" s="23"/>
      <c r="GE14" s="23"/>
      <c r="GF14" s="23"/>
      <c r="GG14" s="23"/>
      <c r="GH14" s="23"/>
      <c r="GI14" s="23"/>
      <c r="GJ14" s="23"/>
      <c r="GK14" s="23"/>
      <c r="GL14" s="23"/>
      <c r="GM14" s="23"/>
      <c r="GN14" s="23"/>
      <c r="GO14" s="23"/>
      <c r="GP14" s="23"/>
      <c r="GQ14" s="23"/>
      <c r="GR14" s="23"/>
      <c r="GS14" s="23"/>
      <c r="GT14" s="23"/>
      <c r="GU14" s="23"/>
      <c r="GV14" s="23"/>
      <c r="GW14" s="23"/>
      <c r="GX14" s="23"/>
      <c r="GY14" s="23"/>
      <c r="GZ14" s="23"/>
      <c r="HA14" s="23"/>
      <c r="HB14" s="23"/>
      <c r="HC14" s="23"/>
      <c r="HD14" s="23"/>
      <c r="HE14" s="23"/>
      <c r="HF14" s="23"/>
      <c r="HG14" s="23"/>
      <c r="HH14" s="23"/>
      <c r="HI14" s="23"/>
      <c r="HJ14" s="23"/>
      <c r="HK14" s="23"/>
      <c r="HL14" s="23"/>
      <c r="HM14" s="23"/>
      <c r="HN14" s="23"/>
      <c r="HO14" s="23"/>
      <c r="HP14" s="23"/>
      <c r="HQ14" s="23"/>
      <c r="HR14" s="23"/>
    </row>
    <row r="15" spans="1:226" ht="20.25" customHeight="1" x14ac:dyDescent="0.3">
      <c r="A15" s="5"/>
      <c r="B15" s="12"/>
      <c r="C15" s="6"/>
      <c r="D15" s="2"/>
      <c r="E15" s="2"/>
      <c r="F15" s="2"/>
      <c r="G15" s="2"/>
      <c r="H15" s="2"/>
      <c r="I15" s="2"/>
      <c r="J15" s="2"/>
      <c r="K15" s="25"/>
      <c r="L15" s="19" t="s">
        <v>5</v>
      </c>
      <c r="M15" s="25"/>
      <c r="N15" s="25"/>
      <c r="O15" s="25"/>
      <c r="P15" s="25"/>
      <c r="Q15" s="19" t="s">
        <v>2</v>
      </c>
      <c r="R15" s="25"/>
      <c r="S15" s="25"/>
      <c r="T15" s="25"/>
      <c r="U15" s="25"/>
      <c r="V15" s="25"/>
      <c r="W15" s="25"/>
      <c r="X15" s="2"/>
      <c r="Y15" s="2"/>
      <c r="Z15" s="25"/>
      <c r="AA15" s="2"/>
      <c r="AB15" s="2"/>
      <c r="AC15" s="25"/>
      <c r="AD15" s="2"/>
      <c r="AE15" s="2"/>
      <c r="AF15" s="2"/>
      <c r="AG15" s="2"/>
      <c r="AH15" s="2"/>
      <c r="AI15" s="2"/>
      <c r="AJ15" s="13"/>
      <c r="AK15" s="29"/>
      <c r="AL15" s="30">
        <v>14</v>
      </c>
      <c r="AM15" s="30" t="str">
        <f>P17&amp;Q17&amp;R17&amp;S17&amp;T17&amp;U17&amp;V17&amp;W17&amp;X17&amp;Y17&amp;Z17</f>
        <v/>
      </c>
      <c r="AN15" s="30" t="s">
        <v>42</v>
      </c>
      <c r="AO15" s="30" t="str">
        <f t="shared" si="3"/>
        <v>Niet goed</v>
      </c>
      <c r="AP15" s="30">
        <f t="shared" si="1"/>
        <v>0</v>
      </c>
      <c r="AQ15" s="30" t="str">
        <f t="shared" si="2"/>
        <v>Niet goed</v>
      </c>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c r="FK15" s="23"/>
      <c r="FL15" s="23"/>
      <c r="FM15" s="23"/>
      <c r="FN15" s="23"/>
      <c r="FO15" s="23"/>
      <c r="FP15" s="23"/>
      <c r="FQ15" s="23"/>
      <c r="FR15" s="23"/>
      <c r="FS15" s="23"/>
      <c r="FT15" s="23"/>
      <c r="FU15" s="23"/>
      <c r="FV15" s="23"/>
      <c r="FW15" s="23"/>
      <c r="FX15" s="23"/>
      <c r="FY15" s="23"/>
      <c r="FZ15" s="23"/>
      <c r="GA15" s="23"/>
      <c r="GB15" s="23"/>
      <c r="GC15" s="23"/>
      <c r="GD15" s="23"/>
      <c r="GE15" s="23"/>
      <c r="GF15" s="23"/>
      <c r="GG15" s="23"/>
      <c r="GH15" s="23"/>
      <c r="GI15" s="23"/>
      <c r="GJ15" s="23"/>
      <c r="GK15" s="23"/>
      <c r="GL15" s="23"/>
      <c r="GM15" s="23"/>
      <c r="GN15" s="23"/>
      <c r="GO15" s="23"/>
      <c r="GP15" s="23"/>
      <c r="GQ15" s="23"/>
      <c r="GR15" s="23"/>
      <c r="GS15" s="23"/>
      <c r="GT15" s="23"/>
      <c r="GU15" s="23"/>
      <c r="GV15" s="23"/>
      <c r="GW15" s="23"/>
      <c r="GX15" s="23"/>
      <c r="GY15" s="23"/>
      <c r="GZ15" s="23"/>
      <c r="HA15" s="23"/>
      <c r="HB15" s="23"/>
      <c r="HC15" s="23"/>
      <c r="HD15" s="23"/>
      <c r="HE15" s="23"/>
      <c r="HF15" s="23"/>
      <c r="HG15" s="23"/>
      <c r="HH15" s="23"/>
      <c r="HI15" s="23"/>
      <c r="HJ15" s="23"/>
      <c r="HK15" s="23"/>
      <c r="HL15" s="23"/>
      <c r="HM15" s="23"/>
      <c r="HN15" s="23"/>
      <c r="HO15" s="23"/>
      <c r="HP15" s="23"/>
      <c r="HQ15" s="23"/>
      <c r="HR15" s="23"/>
    </row>
    <row r="16" spans="1:226" ht="20.25" customHeight="1" x14ac:dyDescent="0.3">
      <c r="A16" s="5"/>
      <c r="B16" s="12"/>
      <c r="C16" s="6"/>
      <c r="D16" s="2"/>
      <c r="E16" s="2"/>
      <c r="F16" s="2"/>
      <c r="G16" s="2"/>
      <c r="H16" s="2"/>
      <c r="I16" s="2"/>
      <c r="J16" s="2"/>
      <c r="K16" s="25"/>
      <c r="L16" s="2"/>
      <c r="M16" s="25"/>
      <c r="N16" s="2"/>
      <c r="O16" s="25"/>
      <c r="P16" s="2"/>
      <c r="Q16" s="2"/>
      <c r="R16" s="2"/>
      <c r="S16" s="25"/>
      <c r="T16" s="2"/>
      <c r="U16" s="2"/>
      <c r="V16" s="2"/>
      <c r="W16" s="2"/>
      <c r="X16" s="2"/>
      <c r="Y16" s="2"/>
      <c r="Z16" s="25"/>
      <c r="AA16" s="2"/>
      <c r="AB16" s="2"/>
      <c r="AC16" s="25"/>
      <c r="AD16" s="2"/>
      <c r="AE16" s="2"/>
      <c r="AF16" s="2"/>
      <c r="AG16" s="2"/>
      <c r="AH16" s="2"/>
      <c r="AI16" s="2"/>
      <c r="AJ16" s="13"/>
      <c r="AK16" s="29"/>
      <c r="AL16" s="30">
        <v>15</v>
      </c>
      <c r="AM16" s="30" t="str">
        <f>E8&amp;E9&amp;E10&amp;E11&amp;E12&amp;E13&amp;E14</f>
        <v>u</v>
      </c>
      <c r="AN16" s="30" t="s">
        <v>43</v>
      </c>
      <c r="AO16" s="30" t="str">
        <f t="shared" si="3"/>
        <v>Niet goed</v>
      </c>
      <c r="AP16" s="30">
        <f t="shared" si="1"/>
        <v>0</v>
      </c>
      <c r="AQ16" s="30" t="str">
        <f t="shared" si="2"/>
        <v>Niet goed</v>
      </c>
      <c r="DT16" s="23"/>
      <c r="DU16" s="23"/>
      <c r="DV16" s="23"/>
      <c r="DW16" s="23"/>
      <c r="DX16" s="23"/>
      <c r="DY16" s="23"/>
      <c r="DZ16" s="23"/>
      <c r="EA16" s="23"/>
      <c r="EB16" s="23"/>
      <c r="EC16" s="23"/>
      <c r="ED16" s="23"/>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c r="FF16" s="23"/>
      <c r="FG16" s="23"/>
      <c r="FH16" s="23"/>
      <c r="FI16" s="23"/>
      <c r="FJ16" s="23"/>
      <c r="FK16" s="23"/>
      <c r="FL16" s="23"/>
      <c r="FM16" s="23"/>
      <c r="FN16" s="23"/>
      <c r="FO16" s="23"/>
      <c r="FP16" s="23"/>
      <c r="FQ16" s="23"/>
      <c r="FR16" s="23"/>
      <c r="FS16" s="23"/>
      <c r="FT16" s="23"/>
      <c r="FU16" s="23"/>
      <c r="FV16" s="23"/>
      <c r="FW16" s="23"/>
      <c r="FX16" s="23"/>
      <c r="FY16" s="23"/>
      <c r="FZ16" s="23"/>
      <c r="GA16" s="23"/>
      <c r="GB16" s="23"/>
      <c r="GC16" s="23"/>
      <c r="GD16" s="23"/>
      <c r="GE16" s="23"/>
      <c r="GF16" s="23"/>
      <c r="GG16" s="23"/>
      <c r="GH16" s="23"/>
      <c r="GI16" s="23"/>
      <c r="GJ16" s="23"/>
      <c r="GK16" s="23"/>
      <c r="GL16" s="23"/>
      <c r="GM16" s="23"/>
      <c r="GN16" s="23"/>
      <c r="GO16" s="23"/>
      <c r="GP16" s="23"/>
      <c r="GQ16" s="23"/>
      <c r="GR16" s="23"/>
      <c r="GS16" s="23"/>
      <c r="GT16" s="23"/>
      <c r="GU16" s="23"/>
      <c r="GV16" s="23"/>
      <c r="GW16" s="23"/>
      <c r="GX16" s="23"/>
      <c r="GY16" s="23"/>
      <c r="GZ16" s="23"/>
      <c r="HA16" s="23"/>
      <c r="HB16" s="23"/>
      <c r="HC16" s="23"/>
      <c r="HD16" s="23"/>
      <c r="HE16" s="23"/>
      <c r="HF16" s="23"/>
      <c r="HG16" s="23"/>
      <c r="HH16" s="23"/>
      <c r="HI16" s="23"/>
      <c r="HJ16" s="23"/>
      <c r="HK16" s="23"/>
      <c r="HL16" s="23"/>
      <c r="HM16" s="23"/>
      <c r="HN16" s="23"/>
      <c r="HO16" s="23"/>
      <c r="HP16" s="23"/>
      <c r="HQ16" s="23"/>
      <c r="HR16" s="23"/>
    </row>
    <row r="17" spans="1:226" ht="20.25" customHeight="1" x14ac:dyDescent="0.3">
      <c r="A17" s="5"/>
      <c r="B17" s="12"/>
      <c r="C17" s="6"/>
      <c r="D17" s="2"/>
      <c r="E17" s="2"/>
      <c r="F17" s="2"/>
      <c r="G17" s="2"/>
      <c r="H17" s="2"/>
      <c r="I17" s="2"/>
      <c r="J17" s="2"/>
      <c r="K17" s="25"/>
      <c r="L17" s="2"/>
      <c r="M17" s="2"/>
      <c r="N17" s="2"/>
      <c r="O17" s="19" t="s">
        <v>4</v>
      </c>
      <c r="P17" s="25"/>
      <c r="Q17" s="25"/>
      <c r="R17" s="25"/>
      <c r="S17" s="25"/>
      <c r="T17" s="25"/>
      <c r="U17" s="25"/>
      <c r="V17" s="25"/>
      <c r="W17" s="25"/>
      <c r="X17" s="25"/>
      <c r="Y17" s="25"/>
      <c r="Z17" s="25"/>
      <c r="AA17" s="2"/>
      <c r="AB17" s="2"/>
      <c r="AC17" s="25"/>
      <c r="AD17" s="2"/>
      <c r="AE17" s="2"/>
      <c r="AF17" s="2"/>
      <c r="AG17" s="2"/>
      <c r="AH17" s="2"/>
      <c r="AI17" s="2"/>
      <c r="AJ17" s="13"/>
      <c r="AK17" s="29"/>
      <c r="AL17" s="30">
        <v>16</v>
      </c>
      <c r="AM17" s="30" t="str">
        <f>D4&amp;E4&amp;F4&amp;G4&amp;H4&amp;I4&amp;J4&amp;K4&amp;L4</f>
        <v>D</v>
      </c>
      <c r="AN17" s="30" t="s">
        <v>27</v>
      </c>
      <c r="AO17" s="30" t="str">
        <f t="shared" si="3"/>
        <v>Niet goed</v>
      </c>
      <c r="AP17" s="30">
        <f t="shared" si="1"/>
        <v>0</v>
      </c>
      <c r="AQ17" s="30" t="str">
        <f t="shared" si="2"/>
        <v>Niet goed</v>
      </c>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23"/>
      <c r="HL17" s="23"/>
      <c r="HM17" s="23"/>
      <c r="HN17" s="23"/>
      <c r="HO17" s="23"/>
      <c r="HP17" s="23"/>
      <c r="HQ17" s="23"/>
      <c r="HR17" s="23"/>
    </row>
    <row r="18" spans="1:226" ht="20.25" customHeight="1" x14ac:dyDescent="0.3">
      <c r="A18" s="5"/>
      <c r="B18" s="12"/>
      <c r="C18" s="6"/>
      <c r="D18" s="2"/>
      <c r="E18" s="2"/>
      <c r="F18" s="2"/>
      <c r="G18" s="2"/>
      <c r="H18" s="2"/>
      <c r="I18" s="2"/>
      <c r="J18" s="2"/>
      <c r="K18" s="25"/>
      <c r="L18" s="2"/>
      <c r="M18" s="2"/>
      <c r="N18" s="2"/>
      <c r="O18" s="2"/>
      <c r="P18" s="2"/>
      <c r="Q18" s="2"/>
      <c r="R18" s="2"/>
      <c r="S18" s="25"/>
      <c r="T18" s="2"/>
      <c r="U18" s="2"/>
      <c r="V18" s="2"/>
      <c r="W18" s="2"/>
      <c r="X18" s="2"/>
      <c r="Y18" s="2"/>
      <c r="Z18" s="2"/>
      <c r="AA18" s="2"/>
      <c r="AB18" s="2"/>
      <c r="AC18" s="2"/>
      <c r="AD18" s="2"/>
      <c r="AE18" s="2"/>
      <c r="AF18" s="2"/>
      <c r="AG18" s="2"/>
      <c r="AH18" s="2"/>
      <c r="AI18" s="2"/>
      <c r="AJ18" s="13"/>
      <c r="AK18" s="29"/>
      <c r="AL18" s="30">
        <v>17</v>
      </c>
      <c r="AM18" s="30" t="str">
        <f>K11&amp;K12&amp;K13&amp;K14&amp;K15&amp;K16&amp;K17&amp;K18</f>
        <v/>
      </c>
      <c r="AN18" s="30" t="s">
        <v>44</v>
      </c>
      <c r="AO18" s="30" t="str">
        <f t="shared" si="3"/>
        <v>Niet goed</v>
      </c>
      <c r="AP18" s="30">
        <f t="shared" si="1"/>
        <v>0</v>
      </c>
      <c r="AQ18" s="30" t="str">
        <f t="shared" si="2"/>
        <v>Niet goed</v>
      </c>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row>
    <row r="19" spans="1:226" ht="20.25" customHeight="1" thickBot="1" x14ac:dyDescent="0.3">
      <c r="A19" s="5"/>
      <c r="B19" s="14"/>
      <c r="C19" s="18"/>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6"/>
      <c r="AK19" s="29"/>
      <c r="AL19" s="30">
        <v>18</v>
      </c>
      <c r="AM19" s="30" t="str">
        <f>U4&amp;U5&amp;U6&amp;U7&amp;U8&amp;U9</f>
        <v/>
      </c>
      <c r="AN19" s="30" t="s">
        <v>45</v>
      </c>
      <c r="AO19" s="30" t="str">
        <f>IF(AM19=AN19,"Goed","Niet goed")</f>
        <v>Niet goed</v>
      </c>
      <c r="AP19" s="30">
        <f t="shared" si="1"/>
        <v>0</v>
      </c>
      <c r="AQ19" s="30" t="str">
        <f>AO19</f>
        <v>Niet goed</v>
      </c>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3"/>
      <c r="GQ19" s="23"/>
      <c r="GR19" s="23"/>
      <c r="GS19" s="23"/>
      <c r="GT19" s="23"/>
      <c r="GU19" s="23"/>
      <c r="GV19" s="23"/>
      <c r="GW19" s="23"/>
      <c r="GX19" s="23"/>
      <c r="GY19" s="23"/>
      <c r="GZ19" s="23"/>
      <c r="HA19" s="23"/>
      <c r="HB19" s="23"/>
      <c r="HC19" s="23"/>
      <c r="HD19" s="23"/>
      <c r="HE19" s="23"/>
      <c r="HF19" s="23"/>
      <c r="HG19" s="23"/>
      <c r="HH19" s="23"/>
      <c r="HI19" s="23"/>
      <c r="HJ19" s="23"/>
      <c r="HK19" s="23"/>
      <c r="HL19" s="23"/>
      <c r="HM19" s="23"/>
      <c r="HN19" s="23"/>
      <c r="HO19" s="23"/>
      <c r="HP19" s="23"/>
      <c r="HQ19" s="23"/>
      <c r="HR19" s="23"/>
    </row>
    <row r="20" spans="1:226" ht="20.25" customHeight="1" thickBot="1" x14ac:dyDescent="0.3">
      <c r="A20" s="7"/>
      <c r="B20" s="21" t="s">
        <v>25</v>
      </c>
      <c r="C20" s="8"/>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30">
        <v>19</v>
      </c>
      <c r="AM20" s="30" t="str">
        <f>S11&amp;S12&amp;S13&amp;S14&amp;S15&amp;S16&amp;S17&amp;S18</f>
        <v/>
      </c>
      <c r="AN20" s="30" t="s">
        <v>46</v>
      </c>
      <c r="AO20" s="30" t="str">
        <f>IF(AM20=AN20,"Goed","Niet goed")</f>
        <v>Niet goed</v>
      </c>
      <c r="AP20" s="30">
        <f t="shared" si="1"/>
        <v>0</v>
      </c>
      <c r="AQ20" s="30" t="str">
        <f>AO20</f>
        <v>Niet goed</v>
      </c>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3"/>
      <c r="GQ20" s="23"/>
      <c r="GR20" s="23"/>
      <c r="GS20" s="23"/>
      <c r="GT20" s="23"/>
      <c r="GU20" s="23"/>
      <c r="GV20" s="23"/>
      <c r="GW20" s="23"/>
      <c r="GX20" s="23"/>
      <c r="GY20" s="23"/>
      <c r="GZ20" s="23"/>
      <c r="HA20" s="23"/>
      <c r="HB20" s="23"/>
      <c r="HC20" s="23"/>
      <c r="HD20" s="23"/>
      <c r="HE20" s="23"/>
      <c r="HF20" s="23"/>
      <c r="HG20" s="23"/>
      <c r="HH20" s="23"/>
      <c r="HI20" s="23"/>
      <c r="HJ20" s="23"/>
      <c r="HK20" s="23"/>
      <c r="HL20" s="23"/>
      <c r="HM20" s="23"/>
      <c r="HN20" s="23"/>
      <c r="HO20" s="23"/>
      <c r="HP20" s="23"/>
      <c r="HQ20" s="23"/>
      <c r="HR20" s="23"/>
    </row>
    <row r="21" spans="1:226" s="23" customFormat="1" ht="20.25" customHeight="1" x14ac:dyDescent="0.25">
      <c r="C21" s="19" t="s">
        <v>8</v>
      </c>
      <c r="D21" s="19" t="s">
        <v>19</v>
      </c>
      <c r="E21" s="19" t="s">
        <v>18</v>
      </c>
      <c r="F21" s="19" t="s">
        <v>23</v>
      </c>
      <c r="G21" s="19" t="s">
        <v>16</v>
      </c>
      <c r="H21" s="19" t="s">
        <v>15</v>
      </c>
      <c r="I21" s="19" t="s">
        <v>22</v>
      </c>
      <c r="J21" s="19" t="s">
        <v>17</v>
      </c>
      <c r="K21" s="19" t="s">
        <v>21</v>
      </c>
      <c r="L21" s="19" t="s">
        <v>10</v>
      </c>
      <c r="M21" s="19" t="s">
        <v>13</v>
      </c>
      <c r="AL21" s="30">
        <v>20</v>
      </c>
      <c r="AM21" s="30" t="str">
        <f>M15&amp;N15&amp;O15&amp;P15</f>
        <v/>
      </c>
      <c r="AN21" s="30" t="s">
        <v>47</v>
      </c>
      <c r="AO21" s="30" t="str">
        <f>IF(AM21=AN21,"Goed","Niet goed")</f>
        <v>Niet goed</v>
      </c>
      <c r="AP21" s="30">
        <f t="shared" si="1"/>
        <v>0</v>
      </c>
      <c r="AQ21" s="30" t="str">
        <f>AO21</f>
        <v>Niet goed</v>
      </c>
    </row>
    <row r="22" spans="1:226" ht="20.25" customHeight="1" x14ac:dyDescent="0.25">
      <c r="A22" s="23"/>
      <c r="B22" s="23"/>
      <c r="C22" s="19" t="s">
        <v>3</v>
      </c>
      <c r="D22" s="19" t="s">
        <v>12</v>
      </c>
      <c r="E22" s="19" t="s">
        <v>4</v>
      </c>
      <c r="F22" s="19" t="s">
        <v>7</v>
      </c>
      <c r="G22" s="19" t="s">
        <v>20</v>
      </c>
      <c r="H22" s="19" t="s">
        <v>6</v>
      </c>
      <c r="I22" s="19" t="s">
        <v>9</v>
      </c>
      <c r="J22" s="19" t="s">
        <v>14</v>
      </c>
      <c r="K22" s="19" t="s">
        <v>5</v>
      </c>
      <c r="L22" s="19" t="s">
        <v>2</v>
      </c>
      <c r="M22" s="19" t="s">
        <v>11</v>
      </c>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30">
        <v>21</v>
      </c>
      <c r="AM22" s="30" t="str">
        <f>R15&amp;S15&amp;T15&amp;U15&amp;V15&amp;W15</f>
        <v/>
      </c>
      <c r="AN22" s="30" t="s">
        <v>48</v>
      </c>
      <c r="AO22" s="30" t="str">
        <f>IF(AM22=AN22,"Goed","Niet goed")</f>
        <v>Niet goed</v>
      </c>
      <c r="AP22" s="30">
        <f t="shared" si="1"/>
        <v>0</v>
      </c>
      <c r="AQ22" s="30" t="str">
        <f>AO22</f>
        <v>Niet goed</v>
      </c>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c r="GT22" s="23"/>
      <c r="GU22" s="23"/>
      <c r="GV22" s="23"/>
      <c r="GW22" s="23"/>
      <c r="GX22" s="23"/>
      <c r="GY22" s="23"/>
      <c r="GZ22" s="23"/>
      <c r="HA22" s="23"/>
      <c r="HB22" s="23"/>
      <c r="HC22" s="23"/>
      <c r="HD22" s="23"/>
      <c r="HE22" s="23"/>
      <c r="HF22" s="23"/>
      <c r="HG22" s="23"/>
      <c r="HH22" s="23"/>
      <c r="HI22" s="23"/>
      <c r="HJ22" s="23"/>
      <c r="HK22" s="23"/>
      <c r="HL22" s="23"/>
      <c r="HM22" s="23"/>
      <c r="HN22" s="23"/>
      <c r="HO22" s="23"/>
      <c r="HP22" s="23"/>
      <c r="HQ22" s="23"/>
      <c r="HR22" s="23"/>
    </row>
    <row r="23" spans="1:226" s="23" customFormat="1" ht="20.25" customHeight="1" x14ac:dyDescent="0.25">
      <c r="AL23" s="30">
        <v>22</v>
      </c>
      <c r="AM23" s="30" t="str">
        <f>W8&amp;W9&amp;W10&amp;W11</f>
        <v/>
      </c>
      <c r="AN23" s="30" t="s">
        <v>49</v>
      </c>
      <c r="AO23" s="30" t="str">
        <f>IF(AM23=AN23,"Goed","Niet goed")</f>
        <v>Niet goed</v>
      </c>
      <c r="AP23" s="30">
        <f t="shared" si="1"/>
        <v>0</v>
      </c>
      <c r="AQ23" s="30" t="str">
        <f>AO23</f>
        <v>Niet goed</v>
      </c>
    </row>
    <row r="24" spans="1:226" s="23" customFormat="1" ht="20.25" customHeight="1" thickBot="1" x14ac:dyDescent="0.3"/>
    <row r="25" spans="1:226" s="23" customFormat="1" ht="20.25" customHeight="1" thickBot="1" x14ac:dyDescent="0.35">
      <c r="A25" s="32" t="str">
        <f>IF(SUM(AP2:AP23)&lt;22,"U heeft "&amp;SUM(AP2:AP23)&amp;" van de 22 routeplaatsen goed ingevuld. Alle 22 goed geeft een wachtwoord.",IF(SUM(AP2:AP23)=22,"U heeft de juiste oplossing gevonden. PROFICIAT. Het wachtwoord is McV16092025"))</f>
        <v>U heeft 0 van de 22 routeplaatsen goed ingevuld. Alle 22 goed geeft een wachtwoord.</v>
      </c>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4"/>
    </row>
    <row r="26" spans="1:226" s="23" customFormat="1" ht="20.25" customHeight="1" x14ac:dyDescent="0.25">
      <c r="D26" s="24"/>
    </row>
    <row r="27" spans="1:226" s="23" customFormat="1" ht="20.25" customHeight="1" x14ac:dyDescent="0.25">
      <c r="D27" s="24"/>
    </row>
    <row r="28" spans="1:226" s="23" customFormat="1" ht="20.25" customHeight="1" x14ac:dyDescent="0.25">
      <c r="D28" s="24"/>
    </row>
    <row r="29" spans="1:226" s="23" customFormat="1" ht="20.25" customHeight="1" x14ac:dyDescent="0.25">
      <c r="D29" s="24"/>
    </row>
    <row r="30" spans="1:226" s="23" customFormat="1" ht="20.25" customHeight="1" x14ac:dyDescent="0.25">
      <c r="D30" s="24"/>
    </row>
    <row r="31" spans="1:226" s="23" customFormat="1" ht="20.25" customHeight="1" x14ac:dyDescent="0.25">
      <c r="D31" s="24"/>
    </row>
    <row r="32" spans="1:226" s="23" customFormat="1" ht="20.25" customHeight="1" x14ac:dyDescent="0.25">
      <c r="D32" s="24"/>
    </row>
    <row r="33" spans="4:4" s="23" customFormat="1" ht="20.25" customHeight="1" x14ac:dyDescent="0.25">
      <c r="D33" s="24"/>
    </row>
    <row r="34" spans="4:4" s="23" customFormat="1" ht="20.25" customHeight="1" x14ac:dyDescent="0.25">
      <c r="D34" s="24"/>
    </row>
    <row r="35" spans="4:4" s="23" customFormat="1" ht="20.25" customHeight="1" x14ac:dyDescent="0.25">
      <c r="D35" s="24"/>
    </row>
    <row r="36" spans="4:4" s="23" customFormat="1" ht="20.25" customHeight="1" x14ac:dyDescent="0.25">
      <c r="D36" s="24"/>
    </row>
    <row r="37" spans="4:4" s="23" customFormat="1" ht="20.25" customHeight="1" x14ac:dyDescent="0.25">
      <c r="D37" s="24"/>
    </row>
    <row r="38" spans="4:4" s="23" customFormat="1" ht="20.25" customHeight="1" x14ac:dyDescent="0.25">
      <c r="D38" s="24"/>
    </row>
    <row r="39" spans="4:4" s="23" customFormat="1" ht="20.25" customHeight="1" x14ac:dyDescent="0.25">
      <c r="D39" s="24"/>
    </row>
    <row r="40" spans="4:4" s="23" customFormat="1" ht="20.25" customHeight="1" x14ac:dyDescent="0.25">
      <c r="D40" s="24"/>
    </row>
    <row r="41" spans="4:4" s="23" customFormat="1" ht="20.25" customHeight="1" x14ac:dyDescent="0.25">
      <c r="D41" s="24"/>
    </row>
    <row r="42" spans="4:4" s="23" customFormat="1" ht="20.25" customHeight="1" x14ac:dyDescent="0.25">
      <c r="D42" s="24"/>
    </row>
    <row r="43" spans="4:4" s="23" customFormat="1" ht="20.25" customHeight="1" x14ac:dyDescent="0.25">
      <c r="D43" s="24"/>
    </row>
    <row r="44" spans="4:4" s="23" customFormat="1" ht="20.25" customHeight="1" x14ac:dyDescent="0.25">
      <c r="D44" s="24"/>
    </row>
    <row r="45" spans="4:4" s="23" customFormat="1" ht="20.25" customHeight="1" x14ac:dyDescent="0.25">
      <c r="D45" s="24"/>
    </row>
    <row r="46" spans="4:4" s="23" customFormat="1" ht="20.25" customHeight="1" x14ac:dyDescent="0.25">
      <c r="D46" s="24"/>
    </row>
    <row r="47" spans="4:4" s="23" customFormat="1" ht="20.25" customHeight="1" x14ac:dyDescent="0.25">
      <c r="D47" s="24"/>
    </row>
    <row r="48" spans="4:4" s="23" customFormat="1" ht="20.25" customHeight="1" x14ac:dyDescent="0.25">
      <c r="D48" s="24"/>
    </row>
    <row r="49" spans="4:4" s="23" customFormat="1" ht="20.25" customHeight="1" x14ac:dyDescent="0.25">
      <c r="D49" s="24"/>
    </row>
    <row r="50" spans="4:4" s="23" customFormat="1" ht="20.25" customHeight="1" x14ac:dyDescent="0.25">
      <c r="D50" s="24"/>
    </row>
    <row r="51" spans="4:4" s="23" customFormat="1" ht="20.25" customHeight="1" x14ac:dyDescent="0.25">
      <c r="D51" s="24"/>
    </row>
    <row r="52" spans="4:4" s="23" customFormat="1" ht="20.25" customHeight="1" x14ac:dyDescent="0.25">
      <c r="D52" s="24"/>
    </row>
    <row r="53" spans="4:4" s="23" customFormat="1" ht="20.25" customHeight="1" x14ac:dyDescent="0.25">
      <c r="D53" s="24"/>
    </row>
    <row r="54" spans="4:4" s="23" customFormat="1" ht="20.25" customHeight="1" x14ac:dyDescent="0.25">
      <c r="D54" s="24"/>
    </row>
    <row r="55" spans="4:4" s="23" customFormat="1" ht="20.25" customHeight="1" x14ac:dyDescent="0.25">
      <c r="D55" s="24"/>
    </row>
    <row r="56" spans="4:4" s="23" customFormat="1" ht="20.25" customHeight="1" x14ac:dyDescent="0.25">
      <c r="D56" s="24"/>
    </row>
    <row r="57" spans="4:4" s="23" customFormat="1" ht="20.25" customHeight="1" x14ac:dyDescent="0.25">
      <c r="D57" s="24"/>
    </row>
    <row r="58" spans="4:4" s="23" customFormat="1" ht="20.25" customHeight="1" x14ac:dyDescent="0.25">
      <c r="D58" s="24"/>
    </row>
    <row r="59" spans="4:4" s="23" customFormat="1" ht="20.25" customHeight="1" x14ac:dyDescent="0.25">
      <c r="D59" s="24"/>
    </row>
    <row r="60" spans="4:4" s="23" customFormat="1" ht="20.25" customHeight="1" x14ac:dyDescent="0.25">
      <c r="D60" s="24"/>
    </row>
    <row r="61" spans="4:4" s="23" customFormat="1" ht="20.25" customHeight="1" x14ac:dyDescent="0.25">
      <c r="D61" s="24"/>
    </row>
    <row r="62" spans="4:4" s="23" customFormat="1" ht="20.25" customHeight="1" x14ac:dyDescent="0.25">
      <c r="D62" s="24"/>
    </row>
    <row r="63" spans="4:4" s="23" customFormat="1" ht="20.25" customHeight="1" x14ac:dyDescent="0.25">
      <c r="D63" s="24"/>
    </row>
    <row r="64" spans="4:4" s="23" customFormat="1" ht="20.25" customHeight="1" x14ac:dyDescent="0.25">
      <c r="D64" s="24"/>
    </row>
    <row r="65" spans="4:4" s="23" customFormat="1" ht="20.25" customHeight="1" x14ac:dyDescent="0.25">
      <c r="D65" s="24"/>
    </row>
    <row r="66" spans="4:4" s="23" customFormat="1" ht="20.25" customHeight="1" x14ac:dyDescent="0.25">
      <c r="D66" s="24"/>
    </row>
    <row r="67" spans="4:4" s="23" customFormat="1" ht="20.25" customHeight="1" x14ac:dyDescent="0.25">
      <c r="D67" s="24"/>
    </row>
    <row r="68" spans="4:4" s="23" customFormat="1" ht="20.25" customHeight="1" x14ac:dyDescent="0.25">
      <c r="D68" s="24"/>
    </row>
    <row r="69" spans="4:4" s="23" customFormat="1" ht="20.25" customHeight="1" x14ac:dyDescent="0.25">
      <c r="D69" s="24"/>
    </row>
    <row r="70" spans="4:4" s="23" customFormat="1" ht="20.25" customHeight="1" x14ac:dyDescent="0.25">
      <c r="D70" s="24"/>
    </row>
    <row r="71" spans="4:4" s="23" customFormat="1" ht="20.25" customHeight="1" x14ac:dyDescent="0.25">
      <c r="D71" s="24"/>
    </row>
    <row r="72" spans="4:4" s="23" customFormat="1" ht="20.25" customHeight="1" x14ac:dyDescent="0.25">
      <c r="D72" s="24"/>
    </row>
    <row r="73" spans="4:4" s="23" customFormat="1" ht="20.25" customHeight="1" x14ac:dyDescent="0.25">
      <c r="D73" s="24"/>
    </row>
    <row r="74" spans="4:4" s="23" customFormat="1" ht="20.25" customHeight="1" x14ac:dyDescent="0.25">
      <c r="D74" s="24"/>
    </row>
    <row r="75" spans="4:4" s="23" customFormat="1" ht="20.25" customHeight="1" x14ac:dyDescent="0.25">
      <c r="D75" s="24"/>
    </row>
    <row r="76" spans="4:4" s="23" customFormat="1" ht="20.25" customHeight="1" x14ac:dyDescent="0.25">
      <c r="D76" s="24"/>
    </row>
    <row r="77" spans="4:4" s="23" customFormat="1" ht="20.25" customHeight="1" x14ac:dyDescent="0.25">
      <c r="D77" s="24"/>
    </row>
    <row r="78" spans="4:4" s="23" customFormat="1" ht="20.25" customHeight="1" x14ac:dyDescent="0.25">
      <c r="D78" s="24"/>
    </row>
    <row r="79" spans="4:4" s="23" customFormat="1" ht="20.25" customHeight="1" x14ac:dyDescent="0.25">
      <c r="D79" s="24"/>
    </row>
    <row r="80" spans="4:4" s="23" customFormat="1" ht="20.25" customHeight="1" x14ac:dyDescent="0.25">
      <c r="D80" s="24"/>
    </row>
    <row r="81" spans="4:4" s="23" customFormat="1" x14ac:dyDescent="0.25">
      <c r="D81" s="24"/>
    </row>
    <row r="82" spans="4:4" s="23" customFormat="1" x14ac:dyDescent="0.25">
      <c r="D82" s="24"/>
    </row>
    <row r="83" spans="4:4" s="23" customFormat="1" x14ac:dyDescent="0.25">
      <c r="D83" s="24"/>
    </row>
    <row r="84" spans="4:4" s="23" customFormat="1" x14ac:dyDescent="0.25">
      <c r="D84" s="24"/>
    </row>
    <row r="85" spans="4:4" s="23" customFormat="1" x14ac:dyDescent="0.25">
      <c r="D85" s="24"/>
    </row>
    <row r="86" spans="4:4" s="23" customFormat="1" x14ac:dyDescent="0.25">
      <c r="D86" s="24"/>
    </row>
    <row r="87" spans="4:4" s="23" customFormat="1" x14ac:dyDescent="0.25">
      <c r="D87" s="24"/>
    </row>
    <row r="88" spans="4:4" s="23" customFormat="1" x14ac:dyDescent="0.25">
      <c r="D88" s="24"/>
    </row>
    <row r="89" spans="4:4" s="23" customFormat="1" x14ac:dyDescent="0.25">
      <c r="D89" s="24"/>
    </row>
    <row r="90" spans="4:4" s="23" customFormat="1" x14ac:dyDescent="0.25">
      <c r="D90" s="24"/>
    </row>
    <row r="91" spans="4:4" s="23" customFormat="1" x14ac:dyDescent="0.25">
      <c r="D91" s="24"/>
    </row>
    <row r="92" spans="4:4" s="23" customFormat="1" x14ac:dyDescent="0.25">
      <c r="D92" s="24"/>
    </row>
    <row r="93" spans="4:4" s="23" customFormat="1" x14ac:dyDescent="0.25">
      <c r="D93" s="24"/>
    </row>
    <row r="94" spans="4:4" s="23" customFormat="1" x14ac:dyDescent="0.25">
      <c r="D94" s="24"/>
    </row>
    <row r="95" spans="4:4" s="23" customFormat="1" x14ac:dyDescent="0.25">
      <c r="D95" s="24"/>
    </row>
    <row r="96" spans="4:4" s="23" customFormat="1" x14ac:dyDescent="0.25">
      <c r="D96" s="24"/>
    </row>
    <row r="97" spans="4:4" s="23" customFormat="1" x14ac:dyDescent="0.25">
      <c r="D97" s="24"/>
    </row>
    <row r="98" spans="4:4" s="23" customFormat="1" x14ac:dyDescent="0.25">
      <c r="D98" s="24"/>
    </row>
    <row r="99" spans="4:4" s="23" customFormat="1" x14ac:dyDescent="0.25">
      <c r="D99" s="24"/>
    </row>
    <row r="100" spans="4:4" s="23" customFormat="1" x14ac:dyDescent="0.25">
      <c r="D100" s="24"/>
    </row>
    <row r="101" spans="4:4" s="23" customFormat="1" x14ac:dyDescent="0.25">
      <c r="D101" s="24"/>
    </row>
    <row r="102" spans="4:4" s="23" customFormat="1" x14ac:dyDescent="0.25">
      <c r="D102" s="24"/>
    </row>
    <row r="103" spans="4:4" s="23" customFormat="1" x14ac:dyDescent="0.25">
      <c r="D103" s="24"/>
    </row>
    <row r="104" spans="4:4" s="23" customFormat="1" x14ac:dyDescent="0.25">
      <c r="D104" s="24"/>
    </row>
    <row r="105" spans="4:4" s="23" customFormat="1" x14ac:dyDescent="0.25">
      <c r="D105" s="24"/>
    </row>
    <row r="106" spans="4:4" s="23" customFormat="1" x14ac:dyDescent="0.25">
      <c r="D106" s="24"/>
    </row>
    <row r="107" spans="4:4" s="23" customFormat="1" x14ac:dyDescent="0.25">
      <c r="D107" s="24"/>
    </row>
    <row r="108" spans="4:4" s="23" customFormat="1" x14ac:dyDescent="0.25">
      <c r="D108" s="24"/>
    </row>
    <row r="109" spans="4:4" s="23" customFormat="1" x14ac:dyDescent="0.25">
      <c r="D109" s="24"/>
    </row>
    <row r="110" spans="4:4" s="23" customFormat="1" x14ac:dyDescent="0.25">
      <c r="D110" s="24"/>
    </row>
    <row r="111" spans="4:4" s="23" customFormat="1" x14ac:dyDescent="0.25">
      <c r="D111" s="24"/>
    </row>
    <row r="112" spans="4:4" s="23" customFormat="1" x14ac:dyDescent="0.25">
      <c r="D112" s="24"/>
    </row>
    <row r="113" spans="4:4" s="23" customFormat="1" x14ac:dyDescent="0.25">
      <c r="D113" s="24"/>
    </row>
    <row r="114" spans="4:4" s="23" customFormat="1" x14ac:dyDescent="0.25">
      <c r="D114" s="24"/>
    </row>
    <row r="115" spans="4:4" s="23" customFormat="1" x14ac:dyDescent="0.25">
      <c r="D115" s="24"/>
    </row>
    <row r="116" spans="4:4" s="23" customFormat="1" x14ac:dyDescent="0.25">
      <c r="D116" s="24"/>
    </row>
    <row r="117" spans="4:4" s="23" customFormat="1" x14ac:dyDescent="0.25">
      <c r="D117" s="24"/>
    </row>
    <row r="118" spans="4:4" s="23" customFormat="1" x14ac:dyDescent="0.25">
      <c r="D118" s="24"/>
    </row>
    <row r="119" spans="4:4" s="23" customFormat="1" x14ac:dyDescent="0.25">
      <c r="D119" s="24"/>
    </row>
    <row r="120" spans="4:4" s="23" customFormat="1" x14ac:dyDescent="0.25">
      <c r="D120" s="24"/>
    </row>
    <row r="121" spans="4:4" s="23" customFormat="1" x14ac:dyDescent="0.25">
      <c r="D121" s="24"/>
    </row>
    <row r="122" spans="4:4" s="23" customFormat="1" x14ac:dyDescent="0.25">
      <c r="D122" s="24"/>
    </row>
    <row r="123" spans="4:4" s="23" customFormat="1" x14ac:dyDescent="0.25">
      <c r="D123" s="24"/>
    </row>
    <row r="124" spans="4:4" s="23" customFormat="1" x14ac:dyDescent="0.25">
      <c r="D124" s="24"/>
    </row>
    <row r="125" spans="4:4" s="23" customFormat="1" x14ac:dyDescent="0.25">
      <c r="D125" s="24"/>
    </row>
    <row r="126" spans="4:4" s="23" customFormat="1" x14ac:dyDescent="0.25">
      <c r="D126" s="24"/>
    </row>
    <row r="127" spans="4:4" s="23" customFormat="1" x14ac:dyDescent="0.25">
      <c r="D127" s="24"/>
    </row>
    <row r="128" spans="4:4" s="23" customFormat="1" x14ac:dyDescent="0.25">
      <c r="D128" s="24"/>
    </row>
    <row r="129" spans="4:4" s="23" customFormat="1" x14ac:dyDescent="0.25">
      <c r="D129" s="24"/>
    </row>
    <row r="130" spans="4:4" s="23" customFormat="1" x14ac:dyDescent="0.25">
      <c r="D130" s="24"/>
    </row>
    <row r="131" spans="4:4" s="23" customFormat="1" x14ac:dyDescent="0.25">
      <c r="D131" s="24"/>
    </row>
    <row r="132" spans="4:4" s="23" customFormat="1" x14ac:dyDescent="0.25">
      <c r="D132" s="24"/>
    </row>
    <row r="133" spans="4:4" s="23" customFormat="1" x14ac:dyDescent="0.25">
      <c r="D133" s="24"/>
    </row>
    <row r="134" spans="4:4" s="23" customFormat="1" x14ac:dyDescent="0.25">
      <c r="D134" s="24"/>
    </row>
    <row r="135" spans="4:4" s="23" customFormat="1" x14ac:dyDescent="0.25">
      <c r="D135" s="24"/>
    </row>
    <row r="136" spans="4:4" s="23" customFormat="1" x14ac:dyDescent="0.25">
      <c r="D136" s="24"/>
    </row>
    <row r="137" spans="4:4" s="23" customFormat="1" x14ac:dyDescent="0.25">
      <c r="D137" s="24"/>
    </row>
    <row r="138" spans="4:4" s="23" customFormat="1" x14ac:dyDescent="0.25">
      <c r="D138" s="24"/>
    </row>
    <row r="139" spans="4:4" s="23" customFormat="1" x14ac:dyDescent="0.25">
      <c r="D139" s="24"/>
    </row>
    <row r="140" spans="4:4" s="23" customFormat="1" x14ac:dyDescent="0.25">
      <c r="D140" s="24"/>
    </row>
    <row r="141" spans="4:4" s="23" customFormat="1" x14ac:dyDescent="0.25">
      <c r="D141" s="24"/>
    </row>
    <row r="142" spans="4:4" s="23" customFormat="1" x14ac:dyDescent="0.25">
      <c r="D142" s="24"/>
    </row>
    <row r="143" spans="4:4" s="23" customFormat="1" x14ac:dyDescent="0.25">
      <c r="D143" s="24"/>
    </row>
    <row r="144" spans="4:4" s="23" customFormat="1" x14ac:dyDescent="0.25">
      <c r="D144" s="24"/>
    </row>
    <row r="145" spans="4:4" s="23" customFormat="1" x14ac:dyDescent="0.25">
      <c r="D145" s="24"/>
    </row>
    <row r="146" spans="4:4" s="23" customFormat="1" x14ac:dyDescent="0.25">
      <c r="D146" s="24"/>
    </row>
    <row r="147" spans="4:4" s="23" customFormat="1" x14ac:dyDescent="0.25">
      <c r="D147" s="24"/>
    </row>
    <row r="148" spans="4:4" s="23" customFormat="1" x14ac:dyDescent="0.25">
      <c r="D148" s="24"/>
    </row>
    <row r="149" spans="4:4" s="23" customFormat="1" x14ac:dyDescent="0.25">
      <c r="D149" s="24"/>
    </row>
  </sheetData>
  <sheetProtection algorithmName="SHA-512" hashValue="PuoGB6FJup+oY8lLAB20yjCJpOQ1TYpcYoK4lyI/7GcyWQ4c/Qqi3QzXsjrnzHegIdb8noJhYuCorHsNO8zr0g==" saltValue="ikaaSK+DQ70lua9sGqffSA==" spinCount="100000" sheet="1" objects="1" scenarios="1"/>
  <mergeCells count="1">
    <mergeCell ref="A25:AQ25"/>
  </mergeCells>
  <conditionalFormatting sqref="AQ2:AQ23">
    <cfRule type="cellIs" dxfId="0" priority="2" operator="equal">
      <formula>"Goed"</formula>
    </cfRule>
  </conditionalFormatting>
  <pageMargins left="0.82677165354330717" right="0.23622047244094491" top="0.55118110236220474" bottom="0.55118110236220474" header="0.31496062992125984" footer="0.31496062992125984"/>
  <pageSetup paperSize="9" scale="75" orientation="landscape" horizontalDpi="4294967293"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56224-53D2-4F9E-BD83-43D0D30913E9}">
  <sheetPr codeName="Blad2"/>
  <dimension ref="A1"/>
  <sheetViews>
    <sheetView zoomScale="85" zoomScaleNormal="85" workbookViewId="0">
      <selection activeCell="V28" sqref="V28"/>
    </sheetView>
  </sheetViews>
  <sheetFormatPr defaultRowHeight="15" x14ac:dyDescent="0.25"/>
  <sheetData/>
  <sheetProtection algorithmName="SHA-512" hashValue="wPbNYuJtI1Uprzfv47Gp3Tp3NyYHP1ggr4QhjPAg6OA+Prq8VV1qViMFq/NUE/A9Ut9TtwX8q4LPkcy61gCK2A==" saltValue="P9d39wUA0G9VtaZ+xgV8bg==" spinCount="100000"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1</vt:i4>
      </vt:variant>
    </vt:vector>
  </HeadingPairs>
  <TitlesOfParts>
    <vt:vector size="3" baseType="lpstr">
      <vt:lpstr>Puzzel</vt:lpstr>
      <vt:lpstr>Route</vt:lpstr>
      <vt:lpstr>Routeafbeelding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René van Dongen</dc:creator>
  <cp:lastModifiedBy>René van Dongen</cp:lastModifiedBy>
  <cp:lastPrinted>2025-07-24T10:55:24Z</cp:lastPrinted>
  <dcterms:created xsi:type="dcterms:W3CDTF">2025-07-24T07:35:12Z</dcterms:created>
  <dcterms:modified xsi:type="dcterms:W3CDTF">2025-08-23T12:57:07Z</dcterms:modified>
</cp:coreProperties>
</file>