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Data\Motor\Ritten\2025-09-16 Waaldijken\"/>
    </mc:Choice>
  </mc:AlternateContent>
  <xr:revisionPtr revIDLastSave="0" documentId="13_ncr:1_{781FB0A5-D1E4-4131-929B-8845DED9C5CD}" xr6:coauthVersionLast="47" xr6:coauthVersionMax="47" xr10:uidLastSave="{00000000-0000-0000-0000-000000000000}"/>
  <bookViews>
    <workbookView xWindow="4320" yWindow="915" windowWidth="23730" windowHeight="14130" xr2:uid="{097F24CE-DF3F-4B4C-9E92-7174B73C2ACE}"/>
  </bookViews>
  <sheets>
    <sheet name="Puzzel" sheetId="1" r:id="rId1"/>
    <sheet name="Route" sheetId="2" state="hidden" r:id="rId2"/>
  </sheets>
  <definedNames>
    <definedName name="Routeafbeelding">Puzzel!$AE$14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1" l="1"/>
  <c r="AM23" i="1"/>
  <c r="AO23" i="1" s="1"/>
  <c r="AM22" i="1"/>
  <c r="AP22" i="1" s="1"/>
  <c r="AM21" i="1"/>
  <c r="AP21" i="1" s="1"/>
  <c r="AM20" i="1"/>
  <c r="AP20" i="1" s="1"/>
  <c r="AM19" i="1"/>
  <c r="AP19" i="1" s="1"/>
  <c r="AM18" i="1"/>
  <c r="AP18" i="1" s="1"/>
  <c r="AM16" i="1"/>
  <c r="AP16" i="1" s="1"/>
  <c r="AM15" i="1"/>
  <c r="AP15" i="1" s="1"/>
  <c r="AM13" i="1"/>
  <c r="AP13" i="1" s="1"/>
  <c r="AM14" i="1"/>
  <c r="AO14" i="1" s="1"/>
  <c r="AM12" i="1"/>
  <c r="AP12" i="1" s="1"/>
  <c r="AM11" i="1"/>
  <c r="AM10" i="1"/>
  <c r="AM7" i="1"/>
  <c r="AP7" i="1" s="1"/>
  <c r="AM6" i="1"/>
  <c r="AP6" i="1" s="1"/>
  <c r="AM5" i="1"/>
  <c r="AP5" i="1" s="1"/>
  <c r="AM2" i="1"/>
  <c r="AP2" i="1" s="1"/>
  <c r="AM4" i="1"/>
  <c r="AP4" i="1" s="1"/>
  <c r="AM9" i="1"/>
  <c r="AP9" i="1" s="1"/>
  <c r="AM8" i="1"/>
  <c r="AP8" i="1" s="1"/>
  <c r="AM3" i="1"/>
  <c r="AP3" i="1" s="1"/>
  <c r="AM17" i="1"/>
  <c r="AO17" i="1" s="1"/>
  <c r="AO8" i="1" l="1"/>
  <c r="AQ8" i="1" s="1"/>
  <c r="AO21" i="1"/>
  <c r="AQ21" i="1" s="1"/>
  <c r="AO18" i="1"/>
  <c r="AQ18" i="1" s="1"/>
  <c r="AO3" i="1"/>
  <c r="AQ3" i="1" s="1"/>
  <c r="AO13" i="1"/>
  <c r="AQ13" i="1" s="1"/>
  <c r="AP14" i="1"/>
  <c r="AO10" i="1"/>
  <c r="AQ10" i="1" s="1"/>
  <c r="AP10" i="1"/>
  <c r="AO12" i="1"/>
  <c r="AQ12" i="1" s="1"/>
  <c r="AO15" i="1"/>
  <c r="AQ15" i="1" s="1"/>
  <c r="AO22" i="1"/>
  <c r="AQ22" i="1" s="1"/>
  <c r="AO19" i="1"/>
  <c r="AQ19" i="1" s="1"/>
  <c r="AQ23" i="1"/>
  <c r="AP23" i="1"/>
  <c r="AP11" i="1"/>
  <c r="AO11" i="1"/>
  <c r="AQ11" i="1" s="1"/>
  <c r="AO7" i="1"/>
  <c r="AQ7" i="1" s="1"/>
  <c r="AO6" i="1"/>
  <c r="AQ6" i="1" s="1"/>
  <c r="AO20" i="1"/>
  <c r="AQ20" i="1" s="1"/>
  <c r="AO5" i="1"/>
  <c r="AQ5" i="1" s="1"/>
  <c r="AO9" i="1"/>
  <c r="AQ9" i="1" s="1"/>
  <c r="AO16" i="1"/>
  <c r="AQ16" i="1" s="1"/>
  <c r="AO4" i="1"/>
  <c r="AQ4" i="1" s="1"/>
  <c r="AO2" i="1"/>
  <c r="AQ2" i="1" s="1"/>
  <c r="AP17" i="1"/>
  <c r="AQ17" i="1"/>
  <c r="AQ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van Dongen</author>
  </authors>
  <commentList>
    <comment ref="H3" authorId="0" shapeId="0" xr:uid="{3225BEBC-08C2-4D46-B017-246A7DF07463}">
      <text>
        <r>
          <rPr>
            <b/>
            <sz val="9"/>
            <color indexed="81"/>
            <rFont val="Tahoma"/>
            <family val="2"/>
          </rPr>
          <t>Mc Veteranen:</t>
        </r>
        <r>
          <rPr>
            <sz val="9"/>
            <color indexed="81"/>
            <rFont val="Tahoma"/>
            <family val="2"/>
          </rPr>
          <t xml:space="preserve">
De route van 16 september 2025 start vanuit een dorp met een naam gelijk aan de achternaam van een bekende 36 jarige Nederlandse darter (6 letters verticaal).</t>
        </r>
      </text>
    </comment>
    <comment ref="U3" authorId="0" shapeId="0" xr:uid="{E3649233-25B4-4997-935F-32900F255B81}">
      <text>
        <r>
          <rPr>
            <b/>
            <sz val="9"/>
            <color indexed="81"/>
            <rFont val="Tahoma"/>
            <charset val="1"/>
          </rPr>
          <t>Mc Veteranen:</t>
        </r>
        <r>
          <rPr>
            <sz val="9"/>
            <color indexed="81"/>
            <rFont val="Tahoma"/>
            <charset val="1"/>
          </rPr>
          <t xml:space="preserve">
We passeren een bekend duingebied – nationaal park - in Brabant. De naam van het duingebied is gekoppeld aan een nabijgelegen plaats (6 letters verticaal)</t>
        </r>
      </text>
    </comment>
    <comment ref="C4" authorId="0" shapeId="0" xr:uid="{FAE0A4DE-6580-448E-BBEE-3F4B835808DA}">
      <text>
        <r>
          <rPr>
            <b/>
            <sz val="9"/>
            <color indexed="81"/>
            <rFont val="Tahoma"/>
            <family val="2"/>
          </rPr>
          <t>Mc Veteranen:</t>
        </r>
        <r>
          <rPr>
            <sz val="9"/>
            <color indexed="81"/>
            <rFont val="Tahoma"/>
            <family val="2"/>
          </rPr>
          <t xml:space="preserve">
Anagram: Derenlong (3 lettergrepen, 1e lettergreep begint met D, 2e lettergreep met een g en de 3e met een l; totaal 9 letters horizontaal).</t>
        </r>
      </text>
    </comment>
    <comment ref="F6" authorId="0" shapeId="0" xr:uid="{DE5A9F56-DBC3-4192-B2B5-310DDBAED0ED}">
      <text>
        <r>
          <rPr>
            <b/>
            <sz val="9"/>
            <color indexed="81"/>
            <rFont val="Tahoma"/>
            <family val="2"/>
          </rPr>
          <t>Mc Veteranen:</t>
        </r>
        <r>
          <rPr>
            <sz val="9"/>
            <color indexed="81"/>
            <rFont val="Tahoma"/>
            <family val="2"/>
          </rPr>
          <t xml:space="preserve">
Een bekende plaats met een dubbele naam ten noorden van Eindhoven. Het gaat hierbij om de 2e naam van deze Gemeente (7 letters horizontaal),</t>
        </r>
      </text>
    </comment>
    <comment ref="Q6" authorId="0" shapeId="0" xr:uid="{DD518C8D-FD59-4F2E-B7CC-F0A68DC1677E}">
      <text>
        <r>
          <rPr>
            <b/>
            <sz val="9"/>
            <color indexed="81"/>
            <rFont val="Tahoma"/>
            <charset val="1"/>
          </rPr>
          <t>Mc Veteranen:</t>
        </r>
        <r>
          <rPr>
            <sz val="9"/>
            <color indexed="81"/>
            <rFont val="Tahoma"/>
            <charset val="1"/>
          </rPr>
          <t xml:space="preserve">
Niet OUDE maar N••••E (6 letters), aangevuld met de naam van een Nederlands riviertje gelegen tussen Abcoude en Weesp (4 letters horizontaal)</t>
        </r>
      </text>
    </comment>
    <comment ref="AC6" authorId="0" shapeId="0" xr:uid="{5B0D62FA-400E-4F4C-9A72-4D27485D8395}">
      <text>
        <r>
          <rPr>
            <b/>
            <sz val="9"/>
            <color indexed="81"/>
            <rFont val="Tahoma"/>
            <charset val="1"/>
          </rPr>
          <t>Mc Veteranen:</t>
        </r>
        <r>
          <rPr>
            <sz val="9"/>
            <color indexed="81"/>
            <rFont val="Tahoma"/>
            <charset val="1"/>
          </rPr>
          <t xml:space="preserve">
Dit dorp was vanouds een zelfstandige heerlijkheid en in de Franse tijd werd het een gemeente. In 1818 werd de gemeente Aalst (nu nog steeds een dorp) toegevoegd. Op 1 juli 1955 werd het dorp samen met Zuilichem toegevoegd aan de gemeente &lt;punt 12&gt;. En bij een gemeentelijke herschikking op 1 januari 1999 werden de gemeente &lt;punt 12&gt; en de daarin gelegen dorpskernen ingedeeld bij Zaltbommel (11 letters verticaal)</t>
        </r>
      </text>
    </comment>
    <comment ref="E7" authorId="0" shapeId="0" xr:uid="{FAFB5B6B-74C5-4C7C-A3DB-C8543C89F426}">
      <text>
        <r>
          <rPr>
            <b/>
            <sz val="9"/>
            <color indexed="81"/>
            <rFont val="Tahoma"/>
            <charset val="1"/>
          </rPr>
          <t>Mc Veteranen:</t>
        </r>
        <r>
          <rPr>
            <sz val="9"/>
            <color indexed="81"/>
            <rFont val="Tahoma"/>
            <charset val="1"/>
          </rPr>
          <t xml:space="preserve">
De gezochte naam voor dit dorp komt overeen met een vogelsoort. Ze zijn vaak aan en op zee te vinden. In de buurt van dit dorp gaan we onze benen even strekken (7 letters verticaal)</t>
        </r>
      </text>
    </comment>
    <comment ref="O7" authorId="0" shapeId="0" xr:uid="{C700EEE7-A0BD-4E94-A590-561A2C3B4E54}">
      <text>
        <r>
          <rPr>
            <b/>
            <sz val="9"/>
            <color indexed="81"/>
            <rFont val="Tahoma"/>
            <family val="2"/>
          </rPr>
          <t>Mc Veteranen:</t>
        </r>
        <r>
          <rPr>
            <sz val="9"/>
            <color indexed="81"/>
            <rFont val="Tahoma"/>
            <family val="2"/>
          </rPr>
          <t xml:space="preserve">
We passeren oostelijk de hoofdstad van onze provincie (3 letters - 5 letters, verticaal)</t>
        </r>
      </text>
    </comment>
    <comment ref="W7" authorId="0" shapeId="0" xr:uid="{CF7832F9-540A-4A4A-A7D6-E74446535C2C}">
      <text>
        <r>
          <rPr>
            <b/>
            <sz val="9"/>
            <color indexed="81"/>
            <rFont val="Tahoma"/>
            <charset val="1"/>
          </rPr>
          <t>Mc Veteranen:</t>
        </r>
        <r>
          <rPr>
            <sz val="9"/>
            <color indexed="81"/>
            <rFont val="Tahoma"/>
            <charset val="1"/>
          </rPr>
          <t xml:space="preserve">
Het eindpunt van de route: Goed – Beter -  ••••  (4 letters verticaal)</t>
        </r>
      </text>
    </comment>
    <comment ref="D8" authorId="0" shapeId="0" xr:uid="{B9B61B07-D8B0-49E9-98DA-5187DD4795AF}">
      <text>
        <r>
          <rPr>
            <b/>
            <sz val="9"/>
            <color indexed="81"/>
            <rFont val="Tahoma"/>
            <family val="2"/>
          </rPr>
          <t>Mc Veteranen:</t>
        </r>
        <r>
          <rPr>
            <sz val="9"/>
            <color indexed="81"/>
            <rFont val="Tahoma"/>
            <family val="2"/>
          </rPr>
          <t xml:space="preserve">
Deze stad dankt zijn naam aan de brabantse regio, die bekend staat om zijn landelijke karakter, met o.a. veel populierenlandschappen. De regio/ landstreek is gelegen ten westen van landstreek “De Peel”. Regionaam plus ‘stad’ geeft de oplossing (11 letters horizontaal)</t>
        </r>
      </text>
    </comment>
    <comment ref="N9" authorId="0" shapeId="0" xr:uid="{4880932A-3965-489E-813B-91BF0D1EA7C5}">
      <text>
        <r>
          <rPr>
            <b/>
            <sz val="9"/>
            <color indexed="81"/>
            <rFont val="Tahoma"/>
            <charset val="1"/>
          </rPr>
          <t>Mc Veteranen:</t>
        </r>
        <r>
          <rPr>
            <sz val="9"/>
            <color indexed="81"/>
            <rFont val="Tahoma"/>
            <charset val="1"/>
          </rPr>
          <t xml:space="preserve">
Een dorp in de Utrechtse gemeente Vijfheerenlanden. Ligt ten zuiden van de rivier de Lek aan de Lekdijk. De oostgrens van dit dorp wordt gevormd door de Diefdijk (tevens gemeente- en provinciegrens). In de 19e eeuw is als onderdeel van de Hollandse Waterlinie het Fort &lt;dorpsnaam&gt; gebouwd (10 letters horizontaal)</t>
        </r>
      </text>
    </comment>
    <comment ref="Z9" authorId="0" shapeId="0" xr:uid="{86FE1509-5839-42D4-B178-3810B3A19161}">
      <text>
        <r>
          <rPr>
            <b/>
            <sz val="9"/>
            <color indexed="81"/>
            <rFont val="Tahoma"/>
            <charset val="1"/>
          </rPr>
          <t>Mc Veteranen:</t>
        </r>
        <r>
          <rPr>
            <sz val="9"/>
            <color indexed="81"/>
            <rFont val="Tahoma"/>
            <charset val="1"/>
          </rPr>
          <t xml:space="preserve">
Stad gelegen tussen Leersum en Elst. De laatste 5 letters van dit Utrechts dorp komen overeen met de laatste 5 letters van de ritleider van 16 sept (9 letters horizontaal).</t>
        </r>
      </text>
    </comment>
    <comment ref="K10" authorId="0" shapeId="0" xr:uid="{1D27F42F-77FF-477B-AD1F-BD5ED6EFEE13}">
      <text>
        <r>
          <rPr>
            <b/>
            <sz val="9"/>
            <color indexed="81"/>
            <rFont val="Tahoma"/>
            <charset val="1"/>
          </rPr>
          <t>Mc Veteranen:</t>
        </r>
        <r>
          <rPr>
            <sz val="9"/>
            <color indexed="81"/>
            <rFont val="Tahoma"/>
            <charset val="1"/>
          </rPr>
          <t xml:space="preserve">
Cryptogram: Een buurt aan een rivier. 
Tip: Zoek een ander woord voor buurt en vul aan met de naam van een Nederlandse rivier (7 letters verticaal)</t>
        </r>
      </text>
    </comment>
    <comment ref="S10" authorId="0" shapeId="0" xr:uid="{3CECFBBF-9493-4960-BECB-EF83A10983CD}">
      <text>
        <r>
          <rPr>
            <b/>
            <sz val="9"/>
            <color indexed="81"/>
            <rFont val="Tahoma"/>
            <charset val="1"/>
          </rPr>
          <t>Mc Veteranen:</t>
        </r>
        <r>
          <rPr>
            <sz val="9"/>
            <color indexed="81"/>
            <rFont val="Tahoma"/>
            <charset val="1"/>
          </rPr>
          <t xml:space="preserve">
Gesteld wordt dat sommige mensen naar de Hemel gaan en andere naar de  •••. Vul deze naam niet aan met ‘mond’, maar met ‘voirt’ en u heeft de naam van dit dorp (8 letters verticaal)</t>
        </r>
      </text>
    </comment>
    <comment ref="Z10" authorId="0" shapeId="0" xr:uid="{6FF37B6C-15E1-49DC-B33E-D0FF07E03774}">
      <text>
        <r>
          <rPr>
            <b/>
            <sz val="9"/>
            <color indexed="81"/>
            <rFont val="Tahoma"/>
            <charset val="1"/>
          </rPr>
          <t>Mc Veteranen:</t>
        </r>
        <r>
          <rPr>
            <sz val="9"/>
            <color indexed="81"/>
            <rFont val="Tahoma"/>
            <charset val="1"/>
          </rPr>
          <t xml:space="preserve">
De PYRUS (latijnse naam van deze boom) draagt vruchten en deze heten ••R•• (5 letters). Verbrand hout wordt ook •• genoemd (2 letters). Een combinatie van deze twee gevonden oplossingen, geven de in te vullen dorpsnaam (totaal dus 7 letters verticaal)</t>
        </r>
      </text>
    </comment>
    <comment ref="C11" authorId="0" shapeId="0" xr:uid="{5B1B019B-ECCC-4C79-A9D8-4D092A203F4A}">
      <text>
        <r>
          <rPr>
            <b/>
            <sz val="9"/>
            <color indexed="81"/>
            <rFont val="Tahoma"/>
            <charset val="1"/>
          </rPr>
          <t>Mc Veteranen:</t>
        </r>
        <r>
          <rPr>
            <sz val="9"/>
            <color indexed="81"/>
            <rFont val="Tahoma"/>
            <charset val="1"/>
          </rPr>
          <t xml:space="preserve">
Iedereen woont naast zijn •u••• (5 letters horizontaal)</t>
        </r>
      </text>
    </comment>
    <comment ref="M12" authorId="0" shapeId="0" xr:uid="{1D54EF84-1964-4EF2-929F-4F3B9ACF2515}">
      <text>
        <r>
          <rPr>
            <b/>
            <sz val="9"/>
            <color indexed="81"/>
            <rFont val="Tahoma"/>
            <family val="2"/>
          </rPr>
          <t>Mc Veteranen:</t>
        </r>
        <r>
          <rPr>
            <sz val="9"/>
            <color indexed="81"/>
            <rFont val="Tahoma"/>
            <family val="2"/>
          </rPr>
          <t xml:space="preserve">
De koffiepauze staat gepland bij Mc Donalds in deze plaats. Tip: In Beek en Donk is dit ook een bekende naam, maar dan wel met een extra H erbij (4 letters verticaal).</t>
        </r>
      </text>
    </comment>
    <comment ref="AA12" authorId="0" shapeId="0" xr:uid="{AE8C4428-8DD8-4335-8FB0-54F0D483B18D}">
      <text>
        <r>
          <rPr>
            <b/>
            <sz val="9"/>
            <color indexed="81"/>
            <rFont val="Tahoma"/>
            <charset val="1"/>
          </rPr>
          <t>Mc Veteranen:</t>
        </r>
        <r>
          <rPr>
            <sz val="9"/>
            <color indexed="81"/>
            <rFont val="Tahoma"/>
            <charset val="1"/>
          </rPr>
          <t xml:space="preserve">
Het dorp Gemert is samengevoegd met een zuidelijk gelegen dorp. Dit dorp is het oudste dorp van Noord-Brabant. In deze dorpsnaam van 5 letters moet nog een letter R achter de 1e letter worden geplaatst, om de juiste plaatsnaam in de puzzel in te kunnen invullen (6 letters horizontaal)</t>
        </r>
      </text>
    </comment>
    <comment ref="I13" authorId="0" shapeId="0" xr:uid="{21F1CC7F-C03A-40BB-AAD3-FE2DF4BDCE4C}">
      <text>
        <r>
          <rPr>
            <b/>
            <sz val="9"/>
            <color indexed="81"/>
            <rFont val="Tahoma"/>
            <family val="2"/>
          </rPr>
          <t>Mc Veteranen:</t>
        </r>
        <r>
          <rPr>
            <sz val="9"/>
            <color indexed="81"/>
            <rFont val="Tahoma"/>
            <family val="2"/>
          </rPr>
          <t xml:space="preserve">
Na deze grote plaats verlaten we de snelweg bij Waardenburg en rijden een tijdje noordelijk langs de Waal (10 letters horizontaal)</t>
        </r>
      </text>
    </comment>
    <comment ref="L15" authorId="0" shapeId="0" xr:uid="{A7F298CB-30B6-40F2-BA2F-EA37252096DD}">
      <text>
        <r>
          <rPr>
            <b/>
            <sz val="9"/>
            <color indexed="81"/>
            <rFont val="Tahoma"/>
            <charset val="1"/>
          </rPr>
          <t>Mc Veteranen:</t>
        </r>
        <r>
          <rPr>
            <sz val="9"/>
            <color indexed="81"/>
            <rFont val="Tahoma"/>
            <charset val="1"/>
          </rPr>
          <t xml:space="preserve">
In Den Haag heb je ‘n museum (Lange Voorhout 74), waar u het hele jaar door kunt genieten van zijn werk, van zijn vroege Italiaanse landschappen tot zijn kenmerkende vlakvullingen, zijn onmogelijke gebouwen en zijn wereldberoemde Metamorphoses. De eerste 4 letters van deze kunstenaar vormen een dorpsnaam (4 letters horizontaal)</t>
        </r>
      </text>
    </comment>
    <comment ref="Q15" authorId="0" shapeId="0" xr:uid="{E3D5F992-BB39-4C28-A088-46C492C5A1E3}">
      <text>
        <r>
          <rPr>
            <b/>
            <sz val="9"/>
            <color indexed="81"/>
            <rFont val="Tahoma"/>
            <charset val="1"/>
          </rPr>
          <t>René van Dongen:</t>
        </r>
        <r>
          <rPr>
            <sz val="9"/>
            <color indexed="81"/>
            <rFont val="Tahoma"/>
            <charset val="1"/>
          </rPr>
          <t xml:space="preserve">
Tussen Best en Vught ligt een plaats met een treinstation (6 letters horizontaal)</t>
        </r>
      </text>
    </comment>
    <comment ref="O17" authorId="0" shapeId="0" xr:uid="{5B7F03B8-D036-4556-BC6C-C9461DD0F3A4}">
      <text>
        <r>
          <rPr>
            <b/>
            <sz val="9"/>
            <color indexed="81"/>
            <rFont val="Tahoma"/>
            <charset val="1"/>
          </rPr>
          <t>Mc Veteranen:</t>
        </r>
        <r>
          <rPr>
            <sz val="9"/>
            <color indexed="81"/>
            <rFont val="Tahoma"/>
            <charset val="1"/>
          </rPr>
          <t xml:space="preserve">
Op funda staan H••••N te koop. Een taxatie van zo’n object geeft aan hoeveel deze W•••• is. Plak dit laatste woord voor het 1 gevonden woord u heeft de oplossing voor de in te vullen dorpsnaam (11 letters horizontaal)</t>
        </r>
      </text>
    </comment>
    <comment ref="C21" authorId="0" shapeId="0" xr:uid="{57944683-D628-46CA-AFBF-3AAC8C15C826}">
      <text>
        <r>
          <rPr>
            <b/>
            <sz val="9"/>
            <color indexed="81"/>
            <rFont val="Tahoma"/>
            <family val="2"/>
          </rPr>
          <t>Mc Veteranen:</t>
        </r>
        <r>
          <rPr>
            <sz val="9"/>
            <color indexed="81"/>
            <rFont val="Tahoma"/>
            <family val="2"/>
          </rPr>
          <t xml:space="preserve">
De route van 16 september 2025 start vanuit een dorp met een naam gelijk aan de achternaam van een bekende 36 jarige Nederlandse darter (6 letters verticaal).</t>
        </r>
      </text>
    </comment>
    <comment ref="D21" authorId="0" shapeId="0" xr:uid="{93D01A58-19AB-4F30-A8B1-D4EAE26E53A1}">
      <text>
        <r>
          <rPr>
            <b/>
            <sz val="9"/>
            <color indexed="81"/>
            <rFont val="Tahoma"/>
            <family val="2"/>
          </rPr>
          <t>Mc Veteranen:</t>
        </r>
        <r>
          <rPr>
            <sz val="9"/>
            <color indexed="81"/>
            <rFont val="Tahoma"/>
            <family val="2"/>
          </rPr>
          <t xml:space="preserve">
Een bekende plaats met een dubbele naam ten noorden van Eindhoven. Het gaat hierbij om de 2e naam van deze Gemeente (7 letters horizontaal),</t>
        </r>
      </text>
    </comment>
    <comment ref="E21" authorId="0" shapeId="0" xr:uid="{FA29F531-0659-4227-8CA9-D1484240EFC7}">
      <text>
        <r>
          <rPr>
            <b/>
            <sz val="9"/>
            <color indexed="81"/>
            <rFont val="Tahoma"/>
            <family val="2"/>
          </rPr>
          <t>Mc Veteranen:</t>
        </r>
        <r>
          <rPr>
            <sz val="9"/>
            <color indexed="81"/>
            <rFont val="Tahoma"/>
            <family val="2"/>
          </rPr>
          <t xml:space="preserve">
Deze stad dankt zijn naam aan de brabantse regio, die bekend staat om zijn landelijke karakter, met o.a. veel populierenlandschappen. De regio/ landstreek is gelegen ten westen van landstreek “De Peel”. Regionaam plus ‘stad’ geeft de oplossing (11 letters horizontaal)</t>
        </r>
      </text>
    </comment>
    <comment ref="F21" authorId="0" shapeId="0" xr:uid="{15C42C3C-4149-4561-9EC5-47F05EBF3B27}">
      <text>
        <r>
          <rPr>
            <b/>
            <sz val="9"/>
            <color indexed="81"/>
            <rFont val="Tahoma"/>
            <family val="2"/>
          </rPr>
          <t>Mc Veteranen:</t>
        </r>
        <r>
          <rPr>
            <sz val="9"/>
            <color indexed="81"/>
            <rFont val="Tahoma"/>
            <family val="2"/>
          </rPr>
          <t xml:space="preserve">
We passeren oostelijk de hoofdstad van onze provincie (3 letters - 5 letters, verticaal)</t>
        </r>
      </text>
    </comment>
    <comment ref="G21" authorId="0" shapeId="0" xr:uid="{B4738A17-D1A7-4C40-BFC5-FD75A870873E}">
      <text>
        <r>
          <rPr>
            <b/>
            <sz val="9"/>
            <color indexed="81"/>
            <rFont val="Tahoma"/>
            <family val="2"/>
          </rPr>
          <t>Mc Veteranen:</t>
        </r>
        <r>
          <rPr>
            <sz val="9"/>
            <color indexed="81"/>
            <rFont val="Tahoma"/>
            <family val="2"/>
          </rPr>
          <t xml:space="preserve">
Na deze grote plaats verlaten we de snelweg bij Waardenburg en rijden een tijdje noordelijk langs de Waal (10 letters horizontaal)</t>
        </r>
      </text>
    </comment>
    <comment ref="H21" authorId="0" shapeId="0" xr:uid="{3921A705-528A-4987-87CA-4DA87C2C5A9D}">
      <text>
        <r>
          <rPr>
            <b/>
            <sz val="9"/>
            <color indexed="81"/>
            <rFont val="Tahoma"/>
            <family val="2"/>
          </rPr>
          <t>Mc Veteranen:</t>
        </r>
        <r>
          <rPr>
            <sz val="9"/>
            <color indexed="81"/>
            <rFont val="Tahoma"/>
            <family val="2"/>
          </rPr>
          <t xml:space="preserve">
De koffiepauze staat gepland bij Mc Donalds in deze plaats. Tip: In Beek en Donk is dit ook een bekende naam, maar dan wel met een extra H erbij (4 letters verticaal).</t>
        </r>
      </text>
    </comment>
    <comment ref="I21" authorId="0" shapeId="0" xr:uid="{58B2C9BF-D9DB-4ED0-AC00-C0D68B2946A4}">
      <text>
        <r>
          <rPr>
            <b/>
            <sz val="9"/>
            <color indexed="81"/>
            <rFont val="Tahoma"/>
            <charset val="1"/>
          </rPr>
          <t>Mc Veteranen:</t>
        </r>
        <r>
          <rPr>
            <sz val="9"/>
            <color indexed="81"/>
            <rFont val="Tahoma"/>
            <charset val="1"/>
          </rPr>
          <t xml:space="preserve">
Niet OUDE maar N••••E (6 letters), aangevuld met de naam van een Nederlands riviertje gelegen tussen Abcoude en Weesp (4 letters horizontaal)</t>
        </r>
      </text>
    </comment>
    <comment ref="J21" authorId="0" shapeId="0" xr:uid="{0BEA613C-3D57-4997-8BF6-26B9977F02FD}">
      <text>
        <r>
          <rPr>
            <b/>
            <sz val="9"/>
            <color indexed="81"/>
            <rFont val="Tahoma"/>
            <charset val="1"/>
          </rPr>
          <t>Mc Veteranen:</t>
        </r>
        <r>
          <rPr>
            <sz val="9"/>
            <color indexed="81"/>
            <rFont val="Tahoma"/>
            <charset val="1"/>
          </rPr>
          <t xml:space="preserve">
Iedereen woont naast zijn •u••• (5 letters horizontaal)</t>
        </r>
      </text>
    </comment>
    <comment ref="K21" authorId="0" shapeId="0" xr:uid="{492D02A7-816B-4849-9A86-D0101398FFEC}">
      <text>
        <r>
          <rPr>
            <b/>
            <sz val="9"/>
            <color indexed="81"/>
            <rFont val="Tahoma"/>
            <charset val="1"/>
          </rPr>
          <t>Mc Veteranen:</t>
        </r>
        <r>
          <rPr>
            <sz val="9"/>
            <color indexed="81"/>
            <rFont val="Tahoma"/>
            <charset val="1"/>
          </rPr>
          <t xml:space="preserve">
Stad gelegen tussen Leersum en Elst. De laatste 5 letters van dit Utrechts dorp komen overeen met de laatste 5 letters van de ritleider van 16 sept (9 letters horizontaal).</t>
        </r>
      </text>
    </comment>
    <comment ref="L21" authorId="0" shapeId="0" xr:uid="{9B11C36E-BA2E-4CDF-87AF-761D6F5BC1CA}">
      <text>
        <r>
          <rPr>
            <b/>
            <sz val="9"/>
            <color indexed="81"/>
            <rFont val="Tahoma"/>
            <charset val="1"/>
          </rPr>
          <t>Mc Veteranen:</t>
        </r>
        <r>
          <rPr>
            <sz val="9"/>
            <color indexed="81"/>
            <rFont val="Tahoma"/>
            <charset val="1"/>
          </rPr>
          <t xml:space="preserve">
Een dorp in de Utrechtse gemeente Vijfheerenlanden. Ligt ten zuiden van de rivier de Lek aan de Lekdijk. De oostgrens van dit dorp wordt gevormd door de Diefdijk (tevens gemeente- en provinciegrens). In de 19e eeuw is als onderdeel van de Hollandse Waterlinie het Fort &lt;dorpsnaam&gt; gebouwd (10 letters horizontaal)</t>
        </r>
      </text>
    </comment>
    <comment ref="M21" authorId="0" shapeId="0" xr:uid="{91FFB945-5021-4BF3-B728-D963138076E6}">
      <text>
        <r>
          <rPr>
            <b/>
            <sz val="9"/>
            <color indexed="81"/>
            <rFont val="Tahoma"/>
            <charset val="1"/>
          </rPr>
          <t>Mc Veteranen:</t>
        </r>
        <r>
          <rPr>
            <sz val="9"/>
            <color indexed="81"/>
            <rFont val="Tahoma"/>
            <charset val="1"/>
          </rPr>
          <t xml:space="preserve">
De PYRUS (latijnse naam van deze boom) draagt vruchten en deze heten ••R•• (5 letters). Verbrand hout wordt ook •• genoemd (2 letters). Een combinatie van deze twee gevonden oplossingen, geven de in te vullen dorpsnaam (totaal dus 7 letters verticaal)</t>
        </r>
      </text>
    </comment>
    <comment ref="C22" authorId="0" shapeId="0" xr:uid="{72FCC194-019C-4B79-BAE5-04E56DD5055F}">
      <text>
        <r>
          <rPr>
            <b/>
            <sz val="9"/>
            <color indexed="81"/>
            <rFont val="Tahoma"/>
            <charset val="1"/>
          </rPr>
          <t>Mc Veteranen:</t>
        </r>
        <r>
          <rPr>
            <sz val="9"/>
            <color indexed="81"/>
            <rFont val="Tahoma"/>
            <charset val="1"/>
          </rPr>
          <t xml:space="preserve">
Het dorp Gemert is samengevoegd met een zuidelijk gelegen dorp. Dit dorp is het oudste dorp van Noord-Brabant. In deze dorpsnaam van 5 letters moet nog een letter R achter de 1e letter worden geplaatst, om de juiste plaatsnaam in de puzzel in te kunnen invullen (6 letters horizontaal)</t>
        </r>
      </text>
    </comment>
    <comment ref="D22" authorId="0" shapeId="0" xr:uid="{94EE0566-988F-41F1-86C1-FA0375130B75}">
      <text>
        <r>
          <rPr>
            <b/>
            <sz val="9"/>
            <color indexed="81"/>
            <rFont val="Tahoma"/>
            <charset val="1"/>
          </rPr>
          <t>Mc Veteranen:</t>
        </r>
        <r>
          <rPr>
            <sz val="9"/>
            <color indexed="81"/>
            <rFont val="Tahoma"/>
            <charset val="1"/>
          </rPr>
          <t xml:space="preserve">
Dit dorp was vanouds een zelfstandige heerlijkheid en in de Franse tijd werd het een gemeente. In 1818 werd de gemeente Aalst (nu nog steeds een dorp) toegevoegd. Op 1 juli 1955 werd het dorp samen met Zuilichem toegevoegd aan de gemeente &lt;punt 12&gt;. En bij een gemeentelijke herschikking op 1 januari 1999 werden de gemeente &lt;punt 12&gt; en de daarin gelegen dorpskernen ingedeeld bij Zaltbommel (11 letters verticaal)</t>
        </r>
      </text>
    </comment>
    <comment ref="E22" authorId="0" shapeId="0" xr:uid="{5BA44736-C164-40C6-B56E-298F048F14B7}">
      <text>
        <r>
          <rPr>
            <b/>
            <sz val="9"/>
            <color indexed="81"/>
            <rFont val="Tahoma"/>
            <charset val="1"/>
          </rPr>
          <t>Mc Veteranen:</t>
        </r>
        <r>
          <rPr>
            <sz val="9"/>
            <color indexed="81"/>
            <rFont val="Tahoma"/>
            <charset val="1"/>
          </rPr>
          <t xml:space="preserve">
Op funda staan H••••N te koop. Een taxatie van zo’n object geeft aan hoeveel deze W•••• is. Plak dit laatste woord voor het 1 gevonden woord u heeft de oplossing voor de in te vullen dorpsnaam (11 letters horizontaal)</t>
        </r>
      </text>
    </comment>
    <comment ref="F22" authorId="0" shapeId="0" xr:uid="{3F46173E-18F9-4E9E-BB28-917CAD70C381}">
      <text>
        <r>
          <rPr>
            <b/>
            <sz val="9"/>
            <color indexed="81"/>
            <rFont val="Tahoma"/>
            <charset val="1"/>
          </rPr>
          <t>Mc Veteranen:</t>
        </r>
        <r>
          <rPr>
            <sz val="9"/>
            <color indexed="81"/>
            <rFont val="Tahoma"/>
            <charset val="1"/>
          </rPr>
          <t xml:space="preserve">
De gezochte naam voor dit dorp komt overeen met een vogelsoort. Ze zijn vaak aan en op zee te vinden. In de buurt van dit dorp gaan we onze benen even strekken (7 letters verticaal)</t>
        </r>
      </text>
    </comment>
    <comment ref="G22" authorId="0" shapeId="0" xr:uid="{44FBBD2C-7094-4162-BC39-5CB03421BAFB}">
      <text>
        <r>
          <rPr>
            <b/>
            <sz val="9"/>
            <color indexed="81"/>
            <rFont val="Tahoma"/>
            <family val="2"/>
          </rPr>
          <t>Mc Veteranen:</t>
        </r>
        <r>
          <rPr>
            <sz val="9"/>
            <color indexed="81"/>
            <rFont val="Tahoma"/>
            <family val="2"/>
          </rPr>
          <t xml:space="preserve">
Anagram: Derenlong (3 lettergrepen, 1e lettergreep begint met D, 2e een g en 3e met een l; totaal 9 letters horizontaal).</t>
        </r>
      </text>
    </comment>
    <comment ref="H22" authorId="0" shapeId="0" xr:uid="{97CB3FE9-6DEC-4CDB-A639-0A35CEBD5655}">
      <text>
        <r>
          <rPr>
            <b/>
            <sz val="9"/>
            <color indexed="81"/>
            <rFont val="Tahoma"/>
            <charset val="1"/>
          </rPr>
          <t>Mc Veteranen:</t>
        </r>
        <r>
          <rPr>
            <sz val="9"/>
            <color indexed="81"/>
            <rFont val="Tahoma"/>
            <charset val="1"/>
          </rPr>
          <t xml:space="preserve">
Cryptogram: Een buurt aan een rivier. 
Tip: Zoek een ander woord voor buurt en vul aan met de naam van een Nederlandse rivier (7 letters verticaal)</t>
        </r>
      </text>
    </comment>
    <comment ref="I22" authorId="0" shapeId="0" xr:uid="{B14F141B-2B36-45EA-8048-B0D52861A28E}">
      <text>
        <r>
          <rPr>
            <b/>
            <sz val="9"/>
            <color indexed="81"/>
            <rFont val="Tahoma"/>
            <charset val="1"/>
          </rPr>
          <t>Mc Veteranen:</t>
        </r>
        <r>
          <rPr>
            <sz val="9"/>
            <color indexed="81"/>
            <rFont val="Tahoma"/>
            <charset val="1"/>
          </rPr>
          <t xml:space="preserve">
We passeren een bekend duingebied – nationaal park - in Brabant. De naam van het duingebied is gekoppeld aan een nabijgelegen plaats (6 letters verticaal)</t>
        </r>
      </text>
    </comment>
    <comment ref="J22" authorId="0" shapeId="0" xr:uid="{4A536351-2770-4808-8782-C1E5FF806971}">
      <text>
        <r>
          <rPr>
            <b/>
            <sz val="9"/>
            <color indexed="81"/>
            <rFont val="Tahoma"/>
            <charset val="1"/>
          </rPr>
          <t>Mc Veteranen:</t>
        </r>
        <r>
          <rPr>
            <sz val="9"/>
            <color indexed="81"/>
            <rFont val="Tahoma"/>
            <charset val="1"/>
          </rPr>
          <t xml:space="preserve">
Gesteld wordt dat sommige mensen naar de Hemel gaan en andere naar de  •••. Vul deze naam niet aan met ‘mond’, maar met ‘voirt’ en u heeft de naam van dit dorp (8 letters verticaal)</t>
        </r>
      </text>
    </comment>
    <comment ref="K22" authorId="0" shapeId="0" xr:uid="{F6AF5EC7-0000-49AF-84C8-10CD4BFF6D5D}">
      <text>
        <r>
          <rPr>
            <b/>
            <sz val="9"/>
            <color indexed="81"/>
            <rFont val="Tahoma"/>
            <charset val="1"/>
          </rPr>
          <t>Mc Veteranen:</t>
        </r>
        <r>
          <rPr>
            <sz val="9"/>
            <color indexed="81"/>
            <rFont val="Tahoma"/>
            <charset val="1"/>
          </rPr>
          <t xml:space="preserve">
In Den Haag heb je ‘n museum (Lange Voorhout 74), waar u het hele jaar door kunt genieten van zijn werk, van zijn vroege Italiaanse landschappen tot zijn kenmerkende vlakvullingen, zijn onmogelijke gebouwen en zijn wereldberoemde Metamorphoses. De eerste 4 letters van deze kunstenaar vormen een dorpsnaam (4 letters horizontaal)</t>
        </r>
      </text>
    </comment>
    <comment ref="L22" authorId="0" shapeId="0" xr:uid="{F633AE64-A4AD-48DF-84FF-D24B94B422A3}">
      <text>
        <r>
          <rPr>
            <b/>
            <sz val="9"/>
            <color indexed="81"/>
            <rFont val="Tahoma"/>
            <charset val="1"/>
          </rPr>
          <t>René van Dongen:</t>
        </r>
        <r>
          <rPr>
            <sz val="9"/>
            <color indexed="81"/>
            <rFont val="Tahoma"/>
            <charset val="1"/>
          </rPr>
          <t xml:space="preserve">
Tussen Best en Vught ligt een plaats met een treinstation (6 letters horizontaal)</t>
        </r>
      </text>
    </comment>
    <comment ref="M22" authorId="0" shapeId="0" xr:uid="{1BA994B7-159B-416B-AA11-01DF1E492B79}">
      <text>
        <r>
          <rPr>
            <b/>
            <sz val="9"/>
            <color indexed="81"/>
            <rFont val="Tahoma"/>
            <charset val="1"/>
          </rPr>
          <t>Mc Veteranen:</t>
        </r>
        <r>
          <rPr>
            <sz val="9"/>
            <color indexed="81"/>
            <rFont val="Tahoma"/>
            <charset val="1"/>
          </rPr>
          <t xml:space="preserve">
Het eindpunt van de route: Goed – Beter -  ••••  (4 letters verticaal)</t>
        </r>
      </text>
    </comment>
  </commentList>
</comments>
</file>

<file path=xl/sharedStrings.xml><?xml version="1.0" encoding="utf-8"?>
<sst xmlns="http://schemas.openxmlformats.org/spreadsheetml/2006/main" count="79" uniqueCount="57">
  <si>
    <t>N</t>
  </si>
  <si>
    <t>-</t>
  </si>
  <si>
    <t>21&gt;</t>
  </si>
  <si>
    <t>12&gt;</t>
  </si>
  <si>
    <t>14&gt;</t>
  </si>
  <si>
    <t>20&gt;</t>
  </si>
  <si>
    <t>17˅</t>
  </si>
  <si>
    <t>15˅</t>
  </si>
  <si>
    <t>1˅</t>
  </si>
  <si>
    <t>18˅</t>
  </si>
  <si>
    <t>10&gt;</t>
  </si>
  <si>
    <t>22˅</t>
  </si>
  <si>
    <t>13˅</t>
  </si>
  <si>
    <t>11˅</t>
  </si>
  <si>
    <t>19˅</t>
  </si>
  <si>
    <t>6˅</t>
  </si>
  <si>
    <t>5&gt;</t>
  </si>
  <si>
    <t>8&gt;</t>
  </si>
  <si>
    <t>3&gt;</t>
  </si>
  <si>
    <t>2&gt;</t>
  </si>
  <si>
    <t>16&gt;</t>
  </si>
  <si>
    <t>9&gt;</t>
  </si>
  <si>
    <t>7&gt;</t>
  </si>
  <si>
    <t>4˅</t>
  </si>
  <si>
    <t>Mc Veteranenpuzzel "Waaldijken" (16 september 2025)</t>
  </si>
  <si>
    <t>Uitleg: Dit bestand moet in Excel gebruikt worden. Bij de zwarte blokjes staan de vragen (met de cursor/muis er overheen gaan).</t>
  </si>
  <si>
    <t>Nr</t>
  </si>
  <si>
    <t>Drongelen</t>
  </si>
  <si>
    <t>r</t>
  </si>
  <si>
    <t>u</t>
  </si>
  <si>
    <t>Breugel</t>
  </si>
  <si>
    <t>Gerwen</t>
  </si>
  <si>
    <t>Meierijstad</t>
  </si>
  <si>
    <t>Nieuwegein</t>
  </si>
  <si>
    <t>Buren</t>
  </si>
  <si>
    <t>Zaltbommel</t>
  </si>
  <si>
    <t>Tiel</t>
  </si>
  <si>
    <t>Amerongen</t>
  </si>
  <si>
    <t>Everdingen</t>
  </si>
  <si>
    <t>Asperen</t>
  </si>
  <si>
    <t>Brakel</t>
  </si>
  <si>
    <t>Poederoijen</t>
  </si>
  <si>
    <t>Waardhuizen</t>
  </si>
  <si>
    <t>Meeuwen</t>
  </si>
  <si>
    <t>Waalwijk</t>
  </si>
  <si>
    <t>Drunen</t>
  </si>
  <si>
    <t>Helvoirt</t>
  </si>
  <si>
    <t>Esch</t>
  </si>
  <si>
    <t>Boxtel</t>
  </si>
  <si>
    <t>Best</t>
  </si>
  <si>
    <t>Den Bosch</t>
  </si>
  <si>
    <t>Controleveld1</t>
  </si>
  <si>
    <t>Controleveld2</t>
  </si>
  <si>
    <t>Controleveld 3</t>
  </si>
  <si>
    <t>Controle</t>
  </si>
  <si>
    <t xml:space="preserve">  De lange ij in te geven als i en j (telt dus als 2 letters)</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</si>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</sst>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0"/>
      <name val="Calibri"/>
      <family val="2"/>
      <scheme val="minor"/>
    </font>
    <font>
      <b/>
      <sz val="14"/>
      <color theme="1"/>
      <name val="Calibri"/>
      <family val="2"/>
      <scheme val="minor"/>
    </font>
    <font>
      <sz val="9"/>
      <color indexed="81"/>
      <name val="Tahoma"/>
      <family val="2"/>
    </font>
    <font>
      <b/>
      <sz val="9"/>
      <color indexed="81"/>
      <name val="Tahoma"/>
      <family val="2"/>
    </font>
    <font>
      <sz val="11"/>
      <color rgb="FFFFF9F9"/>
      <name val="Calibri"/>
      <family val="2"/>
      <scheme val="minor"/>
    </font>
    <font>
      <sz val="9"/>
      <color indexed="81"/>
      <name val="Tahoma"/>
      <charset val="1"/>
    </font>
    <font>
      <b/>
      <sz val="9"/>
      <color indexed="81"/>
      <name val="Tahoma"/>
      <charset val="1"/>
    </font>
    <font>
      <sz val="13"/>
      <color theme="1"/>
      <name val="Calibri"/>
      <family val="2"/>
      <scheme val="minor"/>
    </font>
    <font>
      <sz val="10"/>
      <color theme="1"/>
      <name val="Calibri"/>
      <family val="2"/>
      <scheme val="minor"/>
    </font>
    <font>
      <i/>
      <sz val="11"/>
      <color rgb="FFFF0000"/>
      <name val="Calibri"/>
      <family val="2"/>
      <scheme val="minor"/>
    </font>
    <font>
      <sz val="14"/>
      <color rgb="FFFF0000"/>
      <name val="Calibri"/>
      <family val="2"/>
      <scheme val="minor"/>
    </font>
  </fonts>
  <fills count="8">
    <fill>
      <patternFill patternType="none"/>
    </fill>
    <fill>
      <patternFill patternType="gray125"/>
    </fill>
    <fill>
      <patternFill patternType="solid">
        <fgColor theme="6"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0" xfId="0" applyAlignment="1">
      <alignment horizontal="center" vertical="center"/>
    </xf>
    <xf numFmtId="0" fontId="0" fillId="4" borderId="0" xfId="0" applyFill="1" applyAlignment="1">
      <alignment horizontal="center" vertical="center"/>
    </xf>
    <xf numFmtId="0" fontId="0" fillId="3" borderId="3" xfId="0" applyFill="1" applyBorder="1"/>
    <xf numFmtId="0" fontId="0" fillId="3" borderId="3" xfId="0" applyFill="1" applyBorder="1" applyAlignment="1">
      <alignment horizontal="center" vertical="center"/>
    </xf>
    <xf numFmtId="0" fontId="0" fillId="3" borderId="4" xfId="0" applyFill="1" applyBorder="1"/>
    <xf numFmtId="0" fontId="0" fillId="4" borderId="0" xfId="0" applyFill="1"/>
    <xf numFmtId="0" fontId="0" fillId="3" borderId="6" xfId="0" applyFill="1" applyBorder="1"/>
    <xf numFmtId="0" fontId="0" fillId="3" borderId="7" xfId="0" applyFill="1" applyBorder="1"/>
    <xf numFmtId="0" fontId="0" fillId="3" borderId="7" xfId="0" applyFill="1" applyBorder="1" applyAlignment="1">
      <alignment horizontal="center" vertical="center"/>
    </xf>
    <xf numFmtId="0" fontId="0" fillId="4" borderId="2" xfId="0" applyFill="1" applyBorder="1"/>
    <xf numFmtId="0" fontId="0" fillId="4" borderId="3" xfId="0" applyFill="1" applyBorder="1" applyAlignment="1">
      <alignment horizontal="center" vertical="center"/>
    </xf>
    <xf numFmtId="0" fontId="0" fillId="4" borderId="4" xfId="0" applyFill="1" applyBorder="1"/>
    <xf numFmtId="0" fontId="0" fillId="4" borderId="5" xfId="0" applyFill="1" applyBorder="1" applyAlignment="1">
      <alignment horizontal="center" vertical="center"/>
    </xf>
    <xf numFmtId="0" fontId="0" fillId="4" borderId="6" xfId="0" applyFill="1" applyBorder="1"/>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3" xfId="0" applyFill="1" applyBorder="1"/>
    <xf numFmtId="0" fontId="0" fillId="4" borderId="7" xfId="0" applyFill="1" applyBorder="1"/>
    <xf numFmtId="0" fontId="1" fillId="2" borderId="1" xfId="0" applyFont="1" applyFill="1" applyBorder="1" applyAlignment="1">
      <alignment horizontal="center" vertical="center"/>
    </xf>
    <xf numFmtId="0" fontId="2" fillId="5" borderId="1" xfId="0" applyFont="1" applyFill="1" applyBorder="1" applyAlignment="1">
      <alignment horizontal="center"/>
    </xf>
    <xf numFmtId="0" fontId="5" fillId="3" borderId="7" xfId="0" applyFont="1" applyFill="1" applyBorder="1"/>
    <xf numFmtId="0" fontId="5" fillId="3" borderId="3" xfId="0" applyFont="1" applyFill="1" applyBorder="1" applyAlignment="1">
      <alignment horizontal="left" vertical="center"/>
    </xf>
    <xf numFmtId="0" fontId="0" fillId="6" borderId="0" xfId="0" applyFill="1"/>
    <xf numFmtId="0" fontId="0" fillId="6" borderId="0" xfId="0" applyFill="1" applyAlignment="1">
      <alignment horizontal="center" vertical="center"/>
    </xf>
    <xf numFmtId="0" fontId="8" fillId="0" borderId="1" xfId="0" applyFont="1" applyBorder="1" applyAlignment="1" applyProtection="1">
      <alignment horizontal="center"/>
      <protection locked="0"/>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0" fillId="4" borderId="9" xfId="0" applyFont="1" applyFill="1" applyBorder="1" applyAlignment="1">
      <alignment horizontal="left" vertical="center"/>
    </xf>
    <xf numFmtId="0" fontId="0" fillId="3" borderId="0" xfId="0" applyFill="1" applyAlignment="1">
      <alignment horizontal="center" vertical="center"/>
    </xf>
    <xf numFmtId="0" fontId="9" fillId="6" borderId="1" xfId="0" applyFont="1" applyFill="1" applyBorder="1" applyAlignment="1">
      <alignment horizontal="center"/>
    </xf>
    <xf numFmtId="0" fontId="0" fillId="7" borderId="0" xfId="0" applyFill="1"/>
    <xf numFmtId="0" fontId="11" fillId="6" borderId="12" xfId="0" applyFont="1" applyFill="1" applyBorder="1" applyAlignment="1"/>
    <xf numFmtId="0" fontId="11" fillId="0" borderId="13" xfId="0" applyFont="1" applyBorder="1" applyAlignment="1"/>
    <xf numFmtId="0" fontId="11" fillId="0" borderId="14" xfId="0" applyFont="1" applyBorder="1" applyAlignment="1"/>
  </cellXfs>
  <cellStyles count="1">
    <cellStyle name="Standaard" xfId="0" builtinId="0"/>
  </cellStyles>
  <dxfs count="1">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18</xdr:col>
      <xdr:colOff>182516</xdr:colOff>
      <xdr:row>44</xdr:row>
      <xdr:rowOff>115469</xdr:rowOff>
    </xdr:to>
    <xdr:pic>
      <xdr:nvPicPr>
        <xdr:cNvPr id="3" name="Afbeelding 2">
          <a:extLst>
            <a:ext uri="{FF2B5EF4-FFF2-40B4-BE49-F238E27FC236}">
              <a16:creationId xmlns:a16="http://schemas.microsoft.com/office/drawing/2014/main" id="{F61643A0-CF80-BE1B-D35F-EBC47E939812}"/>
            </a:ext>
          </a:extLst>
        </xdr:cNvPr>
        <xdr:cNvPicPr>
          <a:picLocks noChangeAspect="1"/>
        </xdr:cNvPicPr>
      </xdr:nvPicPr>
      <xdr:blipFill>
        <a:blip xmlns:r="http://schemas.openxmlformats.org/officeDocument/2006/relationships" r:embed="rId1"/>
        <a:stretch>
          <a:fillRect/>
        </a:stretch>
      </xdr:blipFill>
      <xdr:spPr>
        <a:xfrm>
          <a:off x="114300" y="123825"/>
          <a:ext cx="11041016" cy="837364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0B1A-BC4D-472C-9D37-B6F0C6848401}">
  <sheetPr codeName="Blad1">
    <pageSetUpPr fitToPage="1"/>
  </sheetPr>
  <dimension ref="A1:HR149"/>
  <sheetViews>
    <sheetView showGridLines="0" showRowColHeaders="0" tabSelected="1" zoomScale="115" zoomScaleNormal="115" workbookViewId="0">
      <pane xSplit="43" ySplit="26" topLeftCell="AR27" activePane="bottomRight" state="frozen"/>
      <selection pane="topRight" activeCell="AQ1" sqref="AQ1"/>
      <selection pane="bottomLeft" activeCell="A27" sqref="A27"/>
      <selection pane="bottomRight" activeCell="BA12" sqref="BA12"/>
    </sheetView>
  </sheetViews>
  <sheetFormatPr defaultRowHeight="15" x14ac:dyDescent="0.25"/>
  <cols>
    <col min="1" max="1" width="3.42578125" customWidth="1"/>
    <col min="2" max="2" width="2" customWidth="1"/>
    <col min="3" max="3" width="3.5703125" customWidth="1"/>
    <col min="4" max="4" width="3.5703125" style="1" customWidth="1"/>
    <col min="5" max="35" width="3.5703125" customWidth="1"/>
    <col min="36" max="36" width="2" customWidth="1"/>
    <col min="37" max="37" width="3.5703125" customWidth="1"/>
    <col min="38" max="38" width="4.140625" style="23" customWidth="1"/>
    <col min="39" max="39" width="19" style="23" hidden="1" customWidth="1"/>
    <col min="40" max="40" width="13.7109375" style="23" hidden="1" customWidth="1"/>
    <col min="41" max="42" width="3.7109375" style="23" hidden="1" customWidth="1"/>
    <col min="43" max="43" width="12.7109375" style="23" customWidth="1"/>
    <col min="44" max="123" width="2.5703125" style="23" customWidth="1"/>
  </cols>
  <sheetData>
    <row r="1" spans="1:226" ht="20.25" customHeight="1" thickBot="1" x14ac:dyDescent="0.3">
      <c r="A1" s="3"/>
      <c r="B1" s="3"/>
      <c r="C1" s="3"/>
      <c r="D1" s="4"/>
      <c r="E1" s="4"/>
      <c r="F1" s="4"/>
      <c r="G1" s="4"/>
      <c r="H1" s="4"/>
      <c r="I1" s="4"/>
      <c r="J1" s="4"/>
      <c r="K1" s="22" t="s">
        <v>24</v>
      </c>
      <c r="L1" s="4"/>
      <c r="M1" s="4"/>
      <c r="N1" s="4"/>
      <c r="O1" s="4"/>
      <c r="P1" s="4"/>
      <c r="Q1" s="4"/>
      <c r="R1" s="4"/>
      <c r="S1" s="4"/>
      <c r="T1" s="4"/>
      <c r="U1" s="4"/>
      <c r="V1" s="4"/>
      <c r="W1" s="4"/>
      <c r="X1" s="4"/>
      <c r="Y1" s="4"/>
      <c r="Z1" s="4"/>
      <c r="AA1" s="4"/>
      <c r="AB1" s="4"/>
      <c r="AC1" s="4"/>
      <c r="AD1" s="4"/>
      <c r="AE1" s="4"/>
      <c r="AF1" s="4"/>
      <c r="AG1" s="4"/>
      <c r="AH1" s="4"/>
      <c r="AI1" s="4"/>
      <c r="AJ1" s="4"/>
      <c r="AK1" s="4"/>
      <c r="AL1" s="30" t="s">
        <v>26</v>
      </c>
      <c r="AM1" s="30" t="s">
        <v>51</v>
      </c>
      <c r="AN1" s="30" t="s">
        <v>52</v>
      </c>
      <c r="AO1" s="30" t="s">
        <v>53</v>
      </c>
      <c r="AP1" s="30"/>
      <c r="AQ1" s="30" t="s">
        <v>54</v>
      </c>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row>
    <row r="2" spans="1:226" ht="20.25" customHeight="1" x14ac:dyDescent="0.25">
      <c r="A2" s="5"/>
      <c r="B2" s="10"/>
      <c r="C2" s="17"/>
      <c r="D2" s="11"/>
      <c r="E2" s="11"/>
      <c r="F2" s="11"/>
      <c r="G2" s="11"/>
      <c r="H2" s="11"/>
      <c r="I2" s="11"/>
      <c r="J2" s="11"/>
      <c r="K2" s="11"/>
      <c r="L2" s="11"/>
      <c r="M2" s="11"/>
      <c r="N2" s="11"/>
      <c r="O2" s="11"/>
      <c r="P2" s="11"/>
      <c r="Q2" s="11"/>
      <c r="R2" s="11"/>
      <c r="S2" s="11"/>
      <c r="T2" s="11"/>
      <c r="U2" s="11"/>
      <c r="V2" s="11"/>
      <c r="W2" s="28" t="s">
        <v>55</v>
      </c>
      <c r="X2" s="26"/>
      <c r="Y2" s="26"/>
      <c r="Z2" s="26"/>
      <c r="AA2" s="26"/>
      <c r="AB2" s="26"/>
      <c r="AC2" s="26"/>
      <c r="AD2" s="26"/>
      <c r="AE2" s="26"/>
      <c r="AF2" s="26"/>
      <c r="AG2" s="26"/>
      <c r="AH2" s="26"/>
      <c r="AI2" s="26"/>
      <c r="AJ2" s="27"/>
      <c r="AK2" s="29"/>
      <c r="AL2" s="30">
        <v>1</v>
      </c>
      <c r="AM2" s="30" t="str">
        <f>H4&amp;H5&amp;H6&amp;H7&amp;H8&amp;H9</f>
        <v/>
      </c>
      <c r="AN2" s="30" t="s">
        <v>31</v>
      </c>
      <c r="AO2" s="30" t="str">
        <f t="shared" ref="AO2:AO4" si="0">IF(AM2=AN2,"Goed","Niet goed")</f>
        <v>Niet goed</v>
      </c>
      <c r="AP2" s="30">
        <f>IF(AM2=AN2,1,0)</f>
        <v>0</v>
      </c>
      <c r="AQ2" s="30" t="str">
        <f>AO2</f>
        <v>Niet goed</v>
      </c>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row>
    <row r="3" spans="1:226" ht="20.25" customHeight="1" x14ac:dyDescent="0.25">
      <c r="A3" s="5"/>
      <c r="B3" s="12"/>
      <c r="C3" s="6"/>
      <c r="D3" s="2"/>
      <c r="E3" s="2"/>
      <c r="F3" s="2"/>
      <c r="G3" s="2"/>
      <c r="H3" s="19" t="s">
        <v>8</v>
      </c>
      <c r="I3" s="2"/>
      <c r="J3" s="2"/>
      <c r="K3" s="2"/>
      <c r="L3" s="2"/>
      <c r="M3" s="2"/>
      <c r="N3" s="2"/>
      <c r="O3" s="2"/>
      <c r="P3" s="2"/>
      <c r="Q3" s="2"/>
      <c r="R3" s="2"/>
      <c r="S3" s="2"/>
      <c r="T3" s="2"/>
      <c r="U3" s="19" t="s">
        <v>9</v>
      </c>
      <c r="V3" s="2"/>
      <c r="W3" s="2"/>
      <c r="X3" s="2"/>
      <c r="Y3" s="2"/>
      <c r="Z3" s="2"/>
      <c r="AA3" s="2"/>
      <c r="AB3" s="2"/>
      <c r="AC3" s="2"/>
      <c r="AD3" s="2"/>
      <c r="AE3" s="2"/>
      <c r="AF3" s="2"/>
      <c r="AG3" s="2"/>
      <c r="AH3" s="2"/>
      <c r="AI3" s="2"/>
      <c r="AJ3" s="13"/>
      <c r="AK3" s="29"/>
      <c r="AL3" s="30">
        <v>2</v>
      </c>
      <c r="AM3" s="30" t="str">
        <f>G6&amp;H6&amp;I6&amp;J6&amp;K6&amp;L6&amp;M6</f>
        <v/>
      </c>
      <c r="AN3" s="30" t="s">
        <v>30</v>
      </c>
      <c r="AO3" s="30" t="str">
        <f t="shared" si="0"/>
        <v>Niet goed</v>
      </c>
      <c r="AP3" s="30">
        <f t="shared" ref="AP3:AP23" si="1">IF(AM3=AN3,1,0)</f>
        <v>0</v>
      </c>
      <c r="AQ3" s="30" t="str">
        <f>AO3</f>
        <v>Niet goed</v>
      </c>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row>
    <row r="4" spans="1:226" ht="20.25" customHeight="1" x14ac:dyDescent="0.3">
      <c r="A4" s="5"/>
      <c r="B4" s="12"/>
      <c r="C4" s="19" t="s">
        <v>20</v>
      </c>
      <c r="D4" s="20" t="s">
        <v>56</v>
      </c>
      <c r="E4" s="25"/>
      <c r="F4" s="25"/>
      <c r="G4" s="25"/>
      <c r="H4" s="25"/>
      <c r="I4" s="25"/>
      <c r="J4" s="25"/>
      <c r="K4" s="25"/>
      <c r="L4" s="25"/>
      <c r="M4" s="2"/>
      <c r="N4" s="2"/>
      <c r="O4" s="2"/>
      <c r="P4" s="2"/>
      <c r="Q4" s="2"/>
      <c r="R4" s="2"/>
      <c r="S4" s="2"/>
      <c r="T4" s="2"/>
      <c r="U4" s="25"/>
      <c r="V4" s="2"/>
      <c r="W4" s="2"/>
      <c r="X4" s="2"/>
      <c r="Y4" s="2"/>
      <c r="Z4" s="2"/>
      <c r="AA4" s="2"/>
      <c r="AB4" s="2"/>
      <c r="AC4" s="2"/>
      <c r="AD4" s="2"/>
      <c r="AE4" s="2"/>
      <c r="AF4" s="2"/>
      <c r="AG4" s="2"/>
      <c r="AH4" s="2"/>
      <c r="AI4" s="2"/>
      <c r="AJ4" s="13"/>
      <c r="AK4" s="29"/>
      <c r="AL4" s="30">
        <v>3</v>
      </c>
      <c r="AM4" s="30" t="str">
        <f>E8&amp;F8&amp;G8&amp;H8&amp;I8&amp;J8&amp;K8&amp;L8&amp;M8&amp;N8&amp;O8</f>
        <v/>
      </c>
      <c r="AN4" s="30" t="s">
        <v>32</v>
      </c>
      <c r="AO4" s="30" t="str">
        <f t="shared" si="0"/>
        <v>Niet goed</v>
      </c>
      <c r="AP4" s="30">
        <f t="shared" si="1"/>
        <v>0</v>
      </c>
      <c r="AQ4" s="30" t="str">
        <f t="shared" ref="AQ4:AQ18" si="2">AO4</f>
        <v>Niet goed</v>
      </c>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row>
    <row r="5" spans="1:226" ht="20.25" customHeight="1" x14ac:dyDescent="0.3">
      <c r="A5" s="5"/>
      <c r="B5" s="12"/>
      <c r="C5" s="6"/>
      <c r="D5" s="2"/>
      <c r="E5" s="2"/>
      <c r="F5" s="2"/>
      <c r="G5" s="2"/>
      <c r="H5" s="25"/>
      <c r="I5" s="2"/>
      <c r="J5" s="2"/>
      <c r="K5" s="2"/>
      <c r="L5" s="2"/>
      <c r="M5" s="2"/>
      <c r="N5" s="2"/>
      <c r="O5" s="2"/>
      <c r="P5" s="2"/>
      <c r="Q5" s="2"/>
      <c r="R5" s="2"/>
      <c r="S5" s="2"/>
      <c r="T5" s="2"/>
      <c r="U5" s="25"/>
      <c r="V5" s="2"/>
      <c r="W5" s="2"/>
      <c r="X5" s="2"/>
      <c r="Y5" s="2"/>
      <c r="Z5" s="2"/>
      <c r="AA5" s="2"/>
      <c r="AB5" s="2"/>
      <c r="AC5" s="2"/>
      <c r="AD5" s="2"/>
      <c r="AE5" s="2"/>
      <c r="AF5" s="2"/>
      <c r="AG5" s="2"/>
      <c r="AH5" s="2"/>
      <c r="AI5" s="2"/>
      <c r="AJ5" s="13"/>
      <c r="AK5" s="29"/>
      <c r="AL5" s="30">
        <v>4</v>
      </c>
      <c r="AM5" s="30" t="str">
        <f>O8&amp;O9&amp;O10&amp;" "&amp;O12&amp;O13&amp;O14&amp;O15&amp;O16</f>
        <v xml:space="preserve"> </v>
      </c>
      <c r="AN5" s="30" t="s">
        <v>50</v>
      </c>
      <c r="AO5" s="30" t="str">
        <f>IF(AM5=AN5,"Goed","Niet goed")</f>
        <v>Niet goed</v>
      </c>
      <c r="AP5" s="30">
        <f t="shared" si="1"/>
        <v>0</v>
      </c>
      <c r="AQ5" s="30" t="str">
        <f t="shared" si="2"/>
        <v>Niet goed</v>
      </c>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row>
    <row r="6" spans="1:226" ht="20.25" customHeight="1" x14ac:dyDescent="0.3">
      <c r="A6" s="5"/>
      <c r="B6" s="12"/>
      <c r="C6" s="6"/>
      <c r="D6" s="2"/>
      <c r="E6" s="2"/>
      <c r="F6" s="19" t="s">
        <v>19</v>
      </c>
      <c r="G6" s="25"/>
      <c r="H6" s="25"/>
      <c r="I6" s="25"/>
      <c r="J6" s="25"/>
      <c r="K6" s="25"/>
      <c r="L6" s="25"/>
      <c r="M6" s="25"/>
      <c r="N6" s="2"/>
      <c r="O6" s="2"/>
      <c r="P6" s="2"/>
      <c r="Q6" s="19" t="s">
        <v>22</v>
      </c>
      <c r="R6" s="20" t="s">
        <v>0</v>
      </c>
      <c r="S6" s="25"/>
      <c r="T6" s="25"/>
      <c r="U6" s="25"/>
      <c r="V6" s="25"/>
      <c r="W6" s="25"/>
      <c r="X6" s="25"/>
      <c r="Y6" s="25"/>
      <c r="Z6" s="25"/>
      <c r="AA6" s="25"/>
      <c r="AB6" s="2"/>
      <c r="AC6" s="19" t="s">
        <v>12</v>
      </c>
      <c r="AD6" s="2"/>
      <c r="AE6" s="2"/>
      <c r="AF6" s="2"/>
      <c r="AG6" s="2"/>
      <c r="AH6" s="2"/>
      <c r="AI6" s="2"/>
      <c r="AJ6" s="13"/>
      <c r="AK6" s="29"/>
      <c r="AL6" s="30">
        <v>5</v>
      </c>
      <c r="AM6" s="30" t="str">
        <f>J13&amp;K13&amp;L13&amp;M13&amp;N13&amp;O13&amp;P13&amp;Q13&amp;R13&amp;S13</f>
        <v/>
      </c>
      <c r="AN6" s="30" t="s">
        <v>35</v>
      </c>
      <c r="AO6" s="30" t="str">
        <f t="shared" ref="AO6:AO18" si="3">IF(AM6=AN6,"Goed","Niet goed")</f>
        <v>Niet goed</v>
      </c>
      <c r="AP6" s="30">
        <f t="shared" si="1"/>
        <v>0</v>
      </c>
      <c r="AQ6" s="30" t="str">
        <f t="shared" si="2"/>
        <v>Niet goed</v>
      </c>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row>
    <row r="7" spans="1:226" ht="20.25" customHeight="1" x14ac:dyDescent="0.3">
      <c r="A7" s="5"/>
      <c r="B7" s="12"/>
      <c r="C7" s="6"/>
      <c r="D7" s="2"/>
      <c r="E7" s="19" t="s">
        <v>7</v>
      </c>
      <c r="F7" s="2"/>
      <c r="G7" s="2"/>
      <c r="H7" s="25"/>
      <c r="I7" s="2"/>
      <c r="J7" s="2"/>
      <c r="K7" s="2"/>
      <c r="L7" s="2"/>
      <c r="M7" s="2"/>
      <c r="N7" s="2"/>
      <c r="O7" s="19" t="s">
        <v>23</v>
      </c>
      <c r="P7" s="2"/>
      <c r="Q7" s="2"/>
      <c r="R7" s="2"/>
      <c r="S7" s="2"/>
      <c r="T7" s="2"/>
      <c r="U7" s="25"/>
      <c r="V7" s="2"/>
      <c r="W7" s="19" t="s">
        <v>11</v>
      </c>
      <c r="X7" s="2"/>
      <c r="Y7" s="2"/>
      <c r="Z7" s="2"/>
      <c r="AA7" s="2"/>
      <c r="AB7" s="2"/>
      <c r="AC7" s="25"/>
      <c r="AD7" s="2"/>
      <c r="AE7" s="2"/>
      <c r="AF7" s="2"/>
      <c r="AG7" s="2"/>
      <c r="AH7" s="2"/>
      <c r="AI7" s="2"/>
      <c r="AJ7" s="13"/>
      <c r="AK7" s="29"/>
      <c r="AL7" s="30">
        <v>6</v>
      </c>
      <c r="AM7" s="30" t="str">
        <f>M13&amp;M14&amp;M15&amp;M16</f>
        <v/>
      </c>
      <c r="AN7" s="30" t="s">
        <v>36</v>
      </c>
      <c r="AO7" s="30" t="str">
        <f t="shared" si="3"/>
        <v>Niet goed</v>
      </c>
      <c r="AP7" s="30">
        <f t="shared" si="1"/>
        <v>0</v>
      </c>
      <c r="AQ7" s="30" t="str">
        <f t="shared" si="2"/>
        <v>Niet goed</v>
      </c>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row>
    <row r="8" spans="1:226" ht="20.25" customHeight="1" x14ac:dyDescent="0.3">
      <c r="A8" s="5"/>
      <c r="B8" s="12"/>
      <c r="C8" s="6"/>
      <c r="D8" s="19" t="s">
        <v>18</v>
      </c>
      <c r="E8" s="25"/>
      <c r="F8" s="25"/>
      <c r="G8" s="25"/>
      <c r="H8" s="25"/>
      <c r="I8" s="25"/>
      <c r="J8" s="25"/>
      <c r="K8" s="25"/>
      <c r="L8" s="25"/>
      <c r="M8" s="25"/>
      <c r="N8" s="25"/>
      <c r="O8" s="25"/>
      <c r="P8" s="2"/>
      <c r="Q8" s="2"/>
      <c r="R8" s="2"/>
      <c r="S8" s="2"/>
      <c r="T8" s="2"/>
      <c r="U8" s="25"/>
      <c r="V8" s="2"/>
      <c r="W8" s="25"/>
      <c r="X8" s="2"/>
      <c r="Y8" s="2"/>
      <c r="Z8" s="2"/>
      <c r="AA8" s="2"/>
      <c r="AB8" s="2"/>
      <c r="AC8" s="25"/>
      <c r="AD8" s="2"/>
      <c r="AE8" s="2"/>
      <c r="AF8" s="2"/>
      <c r="AG8" s="2"/>
      <c r="AH8" s="2"/>
      <c r="AI8" s="2"/>
      <c r="AJ8" s="13"/>
      <c r="AK8" s="29"/>
      <c r="AL8" s="30">
        <v>7</v>
      </c>
      <c r="AM8" s="30" t="str">
        <f>R6&amp;S6&amp;T6&amp;U6&amp;V6&amp;W6&amp;X6&amp;Y6&amp;Z6&amp;AA6</f>
        <v>N</v>
      </c>
      <c r="AN8" s="30" t="s">
        <v>33</v>
      </c>
      <c r="AO8" s="30" t="str">
        <f t="shared" si="3"/>
        <v>Niet goed</v>
      </c>
      <c r="AP8" s="30">
        <f t="shared" si="1"/>
        <v>0</v>
      </c>
      <c r="AQ8" s="30" t="str">
        <f t="shared" si="2"/>
        <v>Niet goed</v>
      </c>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row>
    <row r="9" spans="1:226" ht="20.25" customHeight="1" x14ac:dyDescent="0.3">
      <c r="A9" s="5"/>
      <c r="B9" s="12"/>
      <c r="C9" s="6"/>
      <c r="D9" s="2"/>
      <c r="E9" s="25"/>
      <c r="F9" s="2"/>
      <c r="G9" s="2"/>
      <c r="H9" s="25"/>
      <c r="I9" s="2"/>
      <c r="J9" s="2"/>
      <c r="K9" s="2"/>
      <c r="L9" s="2"/>
      <c r="M9" s="2"/>
      <c r="N9" s="19" t="s">
        <v>10</v>
      </c>
      <c r="O9" s="25"/>
      <c r="P9" s="25"/>
      <c r="Q9" s="25"/>
      <c r="R9" s="25"/>
      <c r="S9" s="25"/>
      <c r="T9" s="25"/>
      <c r="U9" s="25"/>
      <c r="V9" s="25"/>
      <c r="W9" s="25"/>
      <c r="X9" s="25"/>
      <c r="Y9" s="2"/>
      <c r="Z9" s="19" t="s">
        <v>21</v>
      </c>
      <c r="AA9" s="25"/>
      <c r="AB9" s="25"/>
      <c r="AC9" s="25"/>
      <c r="AD9" s="25"/>
      <c r="AE9" s="25"/>
      <c r="AF9" s="25"/>
      <c r="AG9" s="25"/>
      <c r="AH9" s="25"/>
      <c r="AI9" s="25"/>
      <c r="AJ9" s="13"/>
      <c r="AK9" s="29"/>
      <c r="AL9" s="30">
        <v>8</v>
      </c>
      <c r="AM9" s="30" t="str">
        <f>D11&amp;E11&amp;F11&amp;G11&amp;H11</f>
        <v>u</v>
      </c>
      <c r="AN9" s="30" t="s">
        <v>34</v>
      </c>
      <c r="AO9" s="30" t="str">
        <f t="shared" si="3"/>
        <v>Niet goed</v>
      </c>
      <c r="AP9" s="30">
        <f t="shared" si="1"/>
        <v>0</v>
      </c>
      <c r="AQ9" s="30" t="str">
        <f t="shared" si="2"/>
        <v>Niet goed</v>
      </c>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row>
    <row r="10" spans="1:226" ht="20.25" customHeight="1" x14ac:dyDescent="0.3">
      <c r="A10" s="5"/>
      <c r="B10" s="12"/>
      <c r="C10" s="6"/>
      <c r="D10" s="2"/>
      <c r="E10" s="25"/>
      <c r="F10" s="2"/>
      <c r="G10" s="2"/>
      <c r="H10" s="2"/>
      <c r="I10" s="2"/>
      <c r="J10" s="2"/>
      <c r="K10" s="19" t="s">
        <v>6</v>
      </c>
      <c r="L10" s="2"/>
      <c r="M10" s="2"/>
      <c r="N10" s="2"/>
      <c r="O10" s="25"/>
      <c r="P10" s="2"/>
      <c r="Q10" s="2"/>
      <c r="R10" s="2"/>
      <c r="S10" s="19" t="s">
        <v>14</v>
      </c>
      <c r="T10" s="2"/>
      <c r="U10" s="2"/>
      <c r="V10" s="2"/>
      <c r="W10" s="25"/>
      <c r="X10" s="2"/>
      <c r="Y10" s="2"/>
      <c r="Z10" s="19" t="s">
        <v>13</v>
      </c>
      <c r="AA10" s="2"/>
      <c r="AB10" s="2"/>
      <c r="AC10" s="25"/>
      <c r="AD10" s="2"/>
      <c r="AE10" s="2"/>
      <c r="AF10" s="2"/>
      <c r="AG10" s="2"/>
      <c r="AH10" s="2"/>
      <c r="AI10" s="2"/>
      <c r="AJ10" s="13"/>
      <c r="AK10" s="29"/>
      <c r="AL10" s="30">
        <v>9</v>
      </c>
      <c r="AM10" s="30" t="str">
        <f>AA9&amp;AB9&amp;AC9&amp;AD9&amp;AE9&amp;AF9&amp;AG9&amp;AH9&amp;AI9</f>
        <v/>
      </c>
      <c r="AN10" s="30" t="s">
        <v>37</v>
      </c>
      <c r="AO10" s="30" t="str">
        <f t="shared" si="3"/>
        <v>Niet goed</v>
      </c>
      <c r="AP10" s="30">
        <f t="shared" si="1"/>
        <v>0</v>
      </c>
      <c r="AQ10" s="30" t="str">
        <f t="shared" si="2"/>
        <v>Niet goed</v>
      </c>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row>
    <row r="11" spans="1:226" ht="20.25" customHeight="1" x14ac:dyDescent="0.3">
      <c r="A11" s="5"/>
      <c r="B11" s="12"/>
      <c r="C11" s="19" t="s">
        <v>17</v>
      </c>
      <c r="D11" s="25"/>
      <c r="E11" s="20" t="s">
        <v>29</v>
      </c>
      <c r="F11" s="25"/>
      <c r="G11" s="25"/>
      <c r="H11" s="25"/>
      <c r="I11" s="2"/>
      <c r="J11" s="2"/>
      <c r="K11" s="25"/>
      <c r="L11" s="2"/>
      <c r="M11" s="2"/>
      <c r="N11" s="2"/>
      <c r="O11" s="20" t="s">
        <v>1</v>
      </c>
      <c r="P11" s="2"/>
      <c r="Q11" s="2"/>
      <c r="R11" s="2"/>
      <c r="S11" s="25"/>
      <c r="T11" s="2"/>
      <c r="U11" s="2"/>
      <c r="V11" s="2"/>
      <c r="W11" s="25"/>
      <c r="X11" s="2"/>
      <c r="Y11" s="2"/>
      <c r="Z11" s="25"/>
      <c r="AA11" s="2"/>
      <c r="AB11" s="2"/>
      <c r="AC11" s="25"/>
      <c r="AD11" s="2"/>
      <c r="AE11" s="2"/>
      <c r="AF11" s="2"/>
      <c r="AG11" s="2"/>
      <c r="AH11" s="2"/>
      <c r="AI11" s="2"/>
      <c r="AJ11" s="13"/>
      <c r="AK11" s="29"/>
      <c r="AL11" s="30">
        <v>10</v>
      </c>
      <c r="AM11" s="30" t="str">
        <f>O9&amp;P9&amp;Q9&amp;R9&amp;S9&amp;T9&amp;U9&amp;V9&amp;W9&amp;X9</f>
        <v/>
      </c>
      <c r="AN11" s="30" t="s">
        <v>38</v>
      </c>
      <c r="AO11" s="30" t="str">
        <f t="shared" si="3"/>
        <v>Niet goed</v>
      </c>
      <c r="AP11" s="30">
        <f t="shared" si="1"/>
        <v>0</v>
      </c>
      <c r="AQ11" s="30" t="str">
        <f t="shared" si="2"/>
        <v>Niet goed</v>
      </c>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row>
    <row r="12" spans="1:226" ht="20.25" customHeight="1" x14ac:dyDescent="0.3">
      <c r="A12" s="5"/>
      <c r="B12" s="12"/>
      <c r="C12" s="6"/>
      <c r="D12" s="2"/>
      <c r="E12" s="25"/>
      <c r="F12" s="2"/>
      <c r="G12" s="2"/>
      <c r="H12" s="2"/>
      <c r="I12" s="2"/>
      <c r="J12" s="2"/>
      <c r="K12" s="25"/>
      <c r="L12" s="2"/>
      <c r="M12" s="19" t="s">
        <v>15</v>
      </c>
      <c r="N12" s="2"/>
      <c r="O12" s="25"/>
      <c r="P12" s="2"/>
      <c r="Q12" s="2"/>
      <c r="R12" s="2"/>
      <c r="S12" s="25"/>
      <c r="T12" s="2"/>
      <c r="U12" s="2"/>
      <c r="V12" s="2"/>
      <c r="W12" s="2"/>
      <c r="X12" s="2"/>
      <c r="Y12" s="2"/>
      <c r="Z12" s="25"/>
      <c r="AA12" s="19" t="s">
        <v>3</v>
      </c>
      <c r="AB12" s="25"/>
      <c r="AC12" s="20" t="s">
        <v>28</v>
      </c>
      <c r="AD12" s="25"/>
      <c r="AE12" s="25"/>
      <c r="AF12" s="25"/>
      <c r="AG12" s="25"/>
      <c r="AH12" s="2"/>
      <c r="AI12" s="2"/>
      <c r="AJ12" s="13"/>
      <c r="AK12" s="29"/>
      <c r="AL12" s="30">
        <v>11</v>
      </c>
      <c r="AM12" s="30" t="str">
        <f>Z11&amp;Z12&amp;Z13&amp;Z14&amp;AC12&amp;Z16&amp;Z17</f>
        <v>r</v>
      </c>
      <c r="AN12" s="30" t="s">
        <v>39</v>
      </c>
      <c r="AO12" s="30" t="str">
        <f t="shared" si="3"/>
        <v>Niet goed</v>
      </c>
      <c r="AP12" s="30">
        <f t="shared" si="1"/>
        <v>0</v>
      </c>
      <c r="AQ12" s="30" t="str">
        <f t="shared" si="2"/>
        <v>Niet goed</v>
      </c>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row>
    <row r="13" spans="1:226" ht="20.25" customHeight="1" x14ac:dyDescent="0.3">
      <c r="A13" s="5"/>
      <c r="B13" s="12"/>
      <c r="C13" s="6"/>
      <c r="D13" s="2"/>
      <c r="E13" s="25"/>
      <c r="F13" s="2"/>
      <c r="G13" s="2"/>
      <c r="H13" s="2"/>
      <c r="I13" s="19" t="s">
        <v>16</v>
      </c>
      <c r="J13" s="25"/>
      <c r="K13" s="25"/>
      <c r="L13" s="25"/>
      <c r="M13" s="25"/>
      <c r="N13" s="25"/>
      <c r="O13" s="25"/>
      <c r="P13" s="25"/>
      <c r="Q13" s="25"/>
      <c r="R13" s="25"/>
      <c r="S13" s="25"/>
      <c r="T13" s="2"/>
      <c r="U13" s="2"/>
      <c r="V13" s="2"/>
      <c r="W13" s="2"/>
      <c r="X13" s="2"/>
      <c r="Y13" s="2"/>
      <c r="Z13" s="25"/>
      <c r="AA13" s="2"/>
      <c r="AB13" s="2"/>
      <c r="AC13" s="25"/>
      <c r="AD13" s="2"/>
      <c r="AE13" s="2"/>
      <c r="AF13" s="2"/>
      <c r="AG13" s="2"/>
      <c r="AH13" s="2"/>
      <c r="AI13" s="2"/>
      <c r="AJ13" s="13"/>
      <c r="AK13" s="29"/>
      <c r="AL13" s="30">
        <v>12</v>
      </c>
      <c r="AM13" s="30" t="str">
        <f>AB12&amp;AC12&amp;AD12&amp;AE12&amp;AF12&amp;AG12</f>
        <v>r</v>
      </c>
      <c r="AN13" s="30" t="s">
        <v>40</v>
      </c>
      <c r="AO13" s="30" t="str">
        <f t="shared" si="3"/>
        <v>Niet goed</v>
      </c>
      <c r="AP13" s="30">
        <f t="shared" si="1"/>
        <v>0</v>
      </c>
      <c r="AQ13" s="30" t="str">
        <f t="shared" si="2"/>
        <v>Niet goed</v>
      </c>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row>
    <row r="14" spans="1:226" ht="20.25" customHeight="1" x14ac:dyDescent="0.3">
      <c r="A14" s="5"/>
      <c r="B14" s="12"/>
      <c r="C14" s="6"/>
      <c r="D14" s="2"/>
      <c r="E14" s="25"/>
      <c r="F14" s="2"/>
      <c r="G14" s="2"/>
      <c r="H14" s="2"/>
      <c r="I14" s="2"/>
      <c r="J14" s="2"/>
      <c r="K14" s="25"/>
      <c r="L14" s="2"/>
      <c r="M14" s="25"/>
      <c r="N14" s="2"/>
      <c r="O14" s="25"/>
      <c r="P14" s="2"/>
      <c r="Q14" s="2"/>
      <c r="R14" s="2"/>
      <c r="S14" s="25"/>
      <c r="T14" s="2"/>
      <c r="U14" s="2"/>
      <c r="V14" s="2"/>
      <c r="W14" s="2"/>
      <c r="X14" s="2"/>
      <c r="Y14" s="2"/>
      <c r="Z14" s="25"/>
      <c r="AA14" s="2"/>
      <c r="AB14" s="2"/>
      <c r="AC14" s="25"/>
      <c r="AD14" s="2"/>
      <c r="AE14" s="2"/>
      <c r="AF14" s="2"/>
      <c r="AG14" s="2"/>
      <c r="AH14" s="2"/>
      <c r="AI14" s="2"/>
      <c r="AJ14" s="13"/>
      <c r="AK14" s="29"/>
      <c r="AL14" s="30">
        <v>13</v>
      </c>
      <c r="AM14" s="30" t="str">
        <f>AC7&amp;AC8&amp;AC9&amp;AC10&amp;AC11&amp;AC12&amp;AC13&amp;AC14&amp;AC15&amp;AC16&amp;AC17</f>
        <v>r</v>
      </c>
      <c r="AN14" s="30" t="s">
        <v>41</v>
      </c>
      <c r="AO14" s="30" t="str">
        <f t="shared" si="3"/>
        <v>Niet goed</v>
      </c>
      <c r="AP14" s="30">
        <f t="shared" si="1"/>
        <v>0</v>
      </c>
      <c r="AQ14" s="30" t="str">
        <f t="shared" si="2"/>
        <v>Niet goed</v>
      </c>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row>
    <row r="15" spans="1:226" ht="20.25" customHeight="1" x14ac:dyDescent="0.3">
      <c r="A15" s="5"/>
      <c r="B15" s="12"/>
      <c r="C15" s="6"/>
      <c r="D15" s="2"/>
      <c r="E15" s="2"/>
      <c r="F15" s="2"/>
      <c r="G15" s="2"/>
      <c r="H15" s="2"/>
      <c r="I15" s="2"/>
      <c r="J15" s="2"/>
      <c r="K15" s="25"/>
      <c r="L15" s="19" t="s">
        <v>5</v>
      </c>
      <c r="M15" s="25"/>
      <c r="N15" s="25"/>
      <c r="O15" s="25"/>
      <c r="P15" s="25"/>
      <c r="Q15" s="19" t="s">
        <v>2</v>
      </c>
      <c r="R15" s="25"/>
      <c r="S15" s="25"/>
      <c r="T15" s="25"/>
      <c r="U15" s="25"/>
      <c r="V15" s="25"/>
      <c r="W15" s="25"/>
      <c r="X15" s="2"/>
      <c r="Y15" s="2"/>
      <c r="Z15" s="25"/>
      <c r="AA15" s="2"/>
      <c r="AB15" s="2"/>
      <c r="AC15" s="25"/>
      <c r="AD15" s="2"/>
      <c r="AE15" s="2"/>
      <c r="AF15" s="2"/>
      <c r="AG15" s="2"/>
      <c r="AH15" s="2"/>
      <c r="AI15" s="2"/>
      <c r="AJ15" s="13"/>
      <c r="AK15" s="29"/>
      <c r="AL15" s="30">
        <v>14</v>
      </c>
      <c r="AM15" s="30" t="str">
        <f>P17&amp;Q17&amp;R17&amp;S17&amp;T17&amp;U17&amp;V17&amp;W17&amp;X17&amp;Y17&amp;Z17</f>
        <v/>
      </c>
      <c r="AN15" s="30" t="s">
        <v>42</v>
      </c>
      <c r="AO15" s="30" t="str">
        <f t="shared" si="3"/>
        <v>Niet goed</v>
      </c>
      <c r="AP15" s="30">
        <f t="shared" si="1"/>
        <v>0</v>
      </c>
      <c r="AQ15" s="30" t="str">
        <f t="shared" si="2"/>
        <v>Niet goed</v>
      </c>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row>
    <row r="16" spans="1:226" ht="20.25" customHeight="1" x14ac:dyDescent="0.3">
      <c r="A16" s="5"/>
      <c r="B16" s="12"/>
      <c r="C16" s="6"/>
      <c r="D16" s="2"/>
      <c r="E16" s="2"/>
      <c r="F16" s="2"/>
      <c r="G16" s="2"/>
      <c r="H16" s="2"/>
      <c r="I16" s="2"/>
      <c r="J16" s="2"/>
      <c r="K16" s="25"/>
      <c r="L16" s="2"/>
      <c r="M16" s="25"/>
      <c r="N16" s="2"/>
      <c r="O16" s="25"/>
      <c r="P16" s="2"/>
      <c r="Q16" s="2"/>
      <c r="R16" s="2"/>
      <c r="S16" s="25"/>
      <c r="T16" s="2"/>
      <c r="U16" s="2"/>
      <c r="V16" s="2"/>
      <c r="W16" s="2"/>
      <c r="X16" s="2"/>
      <c r="Y16" s="2"/>
      <c r="Z16" s="25"/>
      <c r="AA16" s="2"/>
      <c r="AB16" s="2"/>
      <c r="AC16" s="25"/>
      <c r="AD16" s="2"/>
      <c r="AE16" s="2"/>
      <c r="AF16" s="2"/>
      <c r="AG16" s="2"/>
      <c r="AH16" s="2"/>
      <c r="AI16" s="2"/>
      <c r="AJ16" s="13"/>
      <c r="AK16" s="29"/>
      <c r="AL16" s="30">
        <v>15</v>
      </c>
      <c r="AM16" s="30" t="str">
        <f>E8&amp;E9&amp;E10&amp;E11&amp;E12&amp;E13&amp;E14</f>
        <v>u</v>
      </c>
      <c r="AN16" s="30" t="s">
        <v>43</v>
      </c>
      <c r="AO16" s="30" t="str">
        <f t="shared" si="3"/>
        <v>Niet goed</v>
      </c>
      <c r="AP16" s="30">
        <f t="shared" si="1"/>
        <v>0</v>
      </c>
      <c r="AQ16" s="30" t="str">
        <f t="shared" si="2"/>
        <v>Niet goed</v>
      </c>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row>
    <row r="17" spans="1:226" ht="20.25" customHeight="1" x14ac:dyDescent="0.3">
      <c r="A17" s="5"/>
      <c r="B17" s="12"/>
      <c r="C17" s="6"/>
      <c r="D17" s="2"/>
      <c r="E17" s="2"/>
      <c r="F17" s="2"/>
      <c r="G17" s="2"/>
      <c r="H17" s="2"/>
      <c r="I17" s="2"/>
      <c r="J17" s="2"/>
      <c r="K17" s="25"/>
      <c r="L17" s="2"/>
      <c r="M17" s="2"/>
      <c r="N17" s="2"/>
      <c r="O17" s="19" t="s">
        <v>4</v>
      </c>
      <c r="P17" s="25"/>
      <c r="Q17" s="25"/>
      <c r="R17" s="25"/>
      <c r="S17" s="25"/>
      <c r="T17" s="25"/>
      <c r="U17" s="25"/>
      <c r="V17" s="25"/>
      <c r="W17" s="25"/>
      <c r="X17" s="25"/>
      <c r="Y17" s="25"/>
      <c r="Z17" s="25"/>
      <c r="AA17" s="2"/>
      <c r="AB17" s="2"/>
      <c r="AC17" s="25"/>
      <c r="AD17" s="2"/>
      <c r="AE17" s="2"/>
      <c r="AF17" s="2"/>
      <c r="AG17" s="2"/>
      <c r="AH17" s="2"/>
      <c r="AI17" s="2"/>
      <c r="AJ17" s="13"/>
      <c r="AK17" s="29"/>
      <c r="AL17" s="30">
        <v>16</v>
      </c>
      <c r="AM17" s="30" t="str">
        <f>D4&amp;E4&amp;F4&amp;G4&amp;H4&amp;I4&amp;J4&amp;K4&amp;L4</f>
        <v>D</v>
      </c>
      <c r="AN17" s="30" t="s">
        <v>27</v>
      </c>
      <c r="AO17" s="30" t="str">
        <f t="shared" si="3"/>
        <v>Niet goed</v>
      </c>
      <c r="AP17" s="30">
        <f t="shared" si="1"/>
        <v>0</v>
      </c>
      <c r="AQ17" s="30" t="str">
        <f t="shared" si="2"/>
        <v>Niet goed</v>
      </c>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row>
    <row r="18" spans="1:226" ht="20.25" customHeight="1" x14ac:dyDescent="0.3">
      <c r="A18" s="5"/>
      <c r="B18" s="12"/>
      <c r="C18" s="6"/>
      <c r="D18" s="2"/>
      <c r="E18" s="2"/>
      <c r="F18" s="2"/>
      <c r="G18" s="2"/>
      <c r="H18" s="2"/>
      <c r="I18" s="2"/>
      <c r="J18" s="2"/>
      <c r="K18" s="25"/>
      <c r="L18" s="2"/>
      <c r="M18" s="2"/>
      <c r="N18" s="2"/>
      <c r="O18" s="2"/>
      <c r="P18" s="2"/>
      <c r="Q18" s="2"/>
      <c r="R18" s="2"/>
      <c r="S18" s="25"/>
      <c r="T18" s="2"/>
      <c r="U18" s="2"/>
      <c r="V18" s="2"/>
      <c r="W18" s="2"/>
      <c r="X18" s="2"/>
      <c r="Y18" s="2"/>
      <c r="Z18" s="2"/>
      <c r="AA18" s="2"/>
      <c r="AB18" s="2"/>
      <c r="AC18" s="2"/>
      <c r="AD18" s="2"/>
      <c r="AE18" s="2"/>
      <c r="AF18" s="2"/>
      <c r="AG18" s="2"/>
      <c r="AH18" s="2"/>
      <c r="AI18" s="2"/>
      <c r="AJ18" s="13"/>
      <c r="AK18" s="29"/>
      <c r="AL18" s="30">
        <v>17</v>
      </c>
      <c r="AM18" s="30" t="str">
        <f>K11&amp;K12&amp;K13&amp;K14&amp;K15&amp;K16&amp;K17&amp;K18</f>
        <v/>
      </c>
      <c r="AN18" s="30" t="s">
        <v>44</v>
      </c>
      <c r="AO18" s="30" t="str">
        <f t="shared" si="3"/>
        <v>Niet goed</v>
      </c>
      <c r="AP18" s="30">
        <f t="shared" si="1"/>
        <v>0</v>
      </c>
      <c r="AQ18" s="30" t="str">
        <f t="shared" si="2"/>
        <v>Niet goed</v>
      </c>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row>
    <row r="19" spans="1:226" ht="20.25" customHeight="1" thickBot="1" x14ac:dyDescent="0.3">
      <c r="A19" s="5"/>
      <c r="B19" s="14"/>
      <c r="C19" s="18"/>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6"/>
      <c r="AK19" s="29"/>
      <c r="AL19" s="30">
        <v>18</v>
      </c>
      <c r="AM19" s="30" t="str">
        <f>U4&amp;U5&amp;U6&amp;U7&amp;U8&amp;U9</f>
        <v/>
      </c>
      <c r="AN19" s="30" t="s">
        <v>45</v>
      </c>
      <c r="AO19" s="30" t="str">
        <f>IF(AM19=AN19,"Goed","Niet goed")</f>
        <v>Niet goed</v>
      </c>
      <c r="AP19" s="30">
        <f t="shared" si="1"/>
        <v>0</v>
      </c>
      <c r="AQ19" s="30" t="str">
        <f>AO19</f>
        <v>Niet goed</v>
      </c>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row>
    <row r="20" spans="1:226" ht="20.25" customHeight="1" thickBot="1" x14ac:dyDescent="0.3">
      <c r="A20" s="7"/>
      <c r="B20" s="21" t="s">
        <v>25</v>
      </c>
      <c r="C20" s="8"/>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30">
        <v>19</v>
      </c>
      <c r="AM20" s="30" t="str">
        <f>S11&amp;S12&amp;S13&amp;S14&amp;S15&amp;S16&amp;S17&amp;S18</f>
        <v/>
      </c>
      <c r="AN20" s="30" t="s">
        <v>46</v>
      </c>
      <c r="AO20" s="30" t="str">
        <f>IF(AM20=AN20,"Goed","Niet goed")</f>
        <v>Niet goed</v>
      </c>
      <c r="AP20" s="30">
        <f t="shared" si="1"/>
        <v>0</v>
      </c>
      <c r="AQ20" s="30" t="str">
        <f>AO20</f>
        <v>Niet goed</v>
      </c>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row>
    <row r="21" spans="1:226" s="23" customFormat="1" ht="20.25" customHeight="1" x14ac:dyDescent="0.25">
      <c r="C21" s="19" t="s">
        <v>8</v>
      </c>
      <c r="D21" s="19" t="s">
        <v>19</v>
      </c>
      <c r="E21" s="19" t="s">
        <v>18</v>
      </c>
      <c r="F21" s="19" t="s">
        <v>23</v>
      </c>
      <c r="G21" s="19" t="s">
        <v>16</v>
      </c>
      <c r="H21" s="19" t="s">
        <v>15</v>
      </c>
      <c r="I21" s="19" t="s">
        <v>22</v>
      </c>
      <c r="J21" s="19" t="s">
        <v>17</v>
      </c>
      <c r="K21" s="19" t="s">
        <v>21</v>
      </c>
      <c r="L21" s="19" t="s">
        <v>10</v>
      </c>
      <c r="M21" s="19" t="s">
        <v>13</v>
      </c>
      <c r="AL21" s="30">
        <v>20</v>
      </c>
      <c r="AM21" s="30" t="str">
        <f>M15&amp;N15&amp;O15&amp;P15</f>
        <v/>
      </c>
      <c r="AN21" s="30" t="s">
        <v>47</v>
      </c>
      <c r="AO21" s="30" t="str">
        <f>IF(AM21=AN21,"Goed","Niet goed")</f>
        <v>Niet goed</v>
      </c>
      <c r="AP21" s="30">
        <f t="shared" si="1"/>
        <v>0</v>
      </c>
      <c r="AQ21" s="30" t="str">
        <f>AO21</f>
        <v>Niet goed</v>
      </c>
    </row>
    <row r="22" spans="1:226" ht="20.25" customHeight="1" x14ac:dyDescent="0.25">
      <c r="A22" s="23"/>
      <c r="B22" s="23"/>
      <c r="C22" s="19" t="s">
        <v>3</v>
      </c>
      <c r="D22" s="19" t="s">
        <v>12</v>
      </c>
      <c r="E22" s="19" t="s">
        <v>4</v>
      </c>
      <c r="F22" s="19" t="s">
        <v>7</v>
      </c>
      <c r="G22" s="19" t="s">
        <v>20</v>
      </c>
      <c r="H22" s="19" t="s">
        <v>6</v>
      </c>
      <c r="I22" s="19" t="s">
        <v>9</v>
      </c>
      <c r="J22" s="19" t="s">
        <v>14</v>
      </c>
      <c r="K22" s="19" t="s">
        <v>5</v>
      </c>
      <c r="L22" s="19" t="s">
        <v>2</v>
      </c>
      <c r="M22" s="19" t="s">
        <v>11</v>
      </c>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30">
        <v>21</v>
      </c>
      <c r="AM22" s="30" t="str">
        <f>R15&amp;S15&amp;T15&amp;U15&amp;V15&amp;W15</f>
        <v/>
      </c>
      <c r="AN22" s="30" t="s">
        <v>48</v>
      </c>
      <c r="AO22" s="30" t="str">
        <f>IF(AM22=AN22,"Goed","Niet goed")</f>
        <v>Niet goed</v>
      </c>
      <c r="AP22" s="30">
        <f t="shared" si="1"/>
        <v>0</v>
      </c>
      <c r="AQ22" s="30" t="str">
        <f>AO22</f>
        <v>Niet goed</v>
      </c>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row>
    <row r="23" spans="1:226" s="23" customFormat="1" ht="20.25" customHeight="1" x14ac:dyDescent="0.25">
      <c r="AL23" s="30">
        <v>22</v>
      </c>
      <c r="AM23" s="30" t="str">
        <f>W8&amp;W9&amp;W10&amp;W11</f>
        <v/>
      </c>
      <c r="AN23" s="30" t="s">
        <v>49</v>
      </c>
      <c r="AO23" s="30" t="str">
        <f>IF(AM23=AN23,"Goed","Niet goed")</f>
        <v>Niet goed</v>
      </c>
      <c r="AP23" s="30">
        <f t="shared" si="1"/>
        <v>0</v>
      </c>
      <c r="AQ23" s="30" t="str">
        <f>AO23</f>
        <v>Niet goed</v>
      </c>
    </row>
    <row r="24" spans="1:226" s="23" customFormat="1" ht="20.25" customHeight="1" thickBot="1" x14ac:dyDescent="0.3"/>
    <row r="25" spans="1:226" s="23" customFormat="1" ht="20.25" customHeight="1" thickBot="1" x14ac:dyDescent="0.35">
      <c r="A25" s="32" t="str">
        <f>IF(SUM(AP2:AP23)&lt;22,"U heeft "&amp;SUM(AP2:AP23)&amp;" van de 22 routeplaatsen goed ingevuld. Alle 22 goed geeft een wachtwoord.",IF(SUM(AP2:AP23)=22,"U heeft de juiste oplossing gevonden. PROFICIAT. Het wachtwoord is McV16092025"))</f>
        <v>U heeft 0 van de 22 routeplaatsen goed ingevuld. Alle 22 goed geeft een wachtwoord.</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4"/>
    </row>
    <row r="26" spans="1:226" s="23" customFormat="1" ht="20.25" customHeight="1" x14ac:dyDescent="0.25">
      <c r="D26" s="24"/>
    </row>
    <row r="27" spans="1:226" s="23" customFormat="1" ht="20.25" customHeight="1" x14ac:dyDescent="0.25">
      <c r="D27" s="24"/>
    </row>
    <row r="28" spans="1:226" s="23" customFormat="1" ht="20.25" customHeight="1" x14ac:dyDescent="0.25">
      <c r="D28" s="24"/>
    </row>
    <row r="29" spans="1:226" s="23" customFormat="1" ht="20.25" customHeight="1" x14ac:dyDescent="0.25">
      <c r="D29" s="24"/>
    </row>
    <row r="30" spans="1:226" s="23" customFormat="1" ht="20.25" customHeight="1" x14ac:dyDescent="0.25">
      <c r="D30" s="24"/>
    </row>
    <row r="31" spans="1:226" s="23" customFormat="1" ht="20.25" customHeight="1" x14ac:dyDescent="0.25">
      <c r="D31" s="24"/>
    </row>
    <row r="32" spans="1:226" s="23" customFormat="1" ht="20.25" customHeight="1" x14ac:dyDescent="0.25">
      <c r="D32" s="24"/>
    </row>
    <row r="33" spans="4:4" s="23" customFormat="1" ht="20.25" customHeight="1" x14ac:dyDescent="0.25">
      <c r="D33" s="24"/>
    </row>
    <row r="34" spans="4:4" s="23" customFormat="1" ht="20.25" customHeight="1" x14ac:dyDescent="0.25">
      <c r="D34" s="24"/>
    </row>
    <row r="35" spans="4:4" s="23" customFormat="1" ht="20.25" customHeight="1" x14ac:dyDescent="0.25">
      <c r="D35" s="24"/>
    </row>
    <row r="36" spans="4:4" s="23" customFormat="1" ht="20.25" customHeight="1" x14ac:dyDescent="0.25">
      <c r="D36" s="24"/>
    </row>
    <row r="37" spans="4:4" s="23" customFormat="1" ht="20.25" customHeight="1" x14ac:dyDescent="0.25">
      <c r="D37" s="24"/>
    </row>
    <row r="38" spans="4:4" s="23" customFormat="1" ht="20.25" customHeight="1" x14ac:dyDescent="0.25">
      <c r="D38" s="24"/>
    </row>
    <row r="39" spans="4:4" s="23" customFormat="1" ht="20.25" customHeight="1" x14ac:dyDescent="0.25">
      <c r="D39" s="24"/>
    </row>
    <row r="40" spans="4:4" s="23" customFormat="1" ht="20.25" customHeight="1" x14ac:dyDescent="0.25">
      <c r="D40" s="24"/>
    </row>
    <row r="41" spans="4:4" s="23" customFormat="1" ht="20.25" customHeight="1" x14ac:dyDescent="0.25">
      <c r="D41" s="24"/>
    </row>
    <row r="42" spans="4:4" s="23" customFormat="1" ht="20.25" customHeight="1" x14ac:dyDescent="0.25">
      <c r="D42" s="24"/>
    </row>
    <row r="43" spans="4:4" s="23" customFormat="1" ht="20.25" customHeight="1" x14ac:dyDescent="0.25">
      <c r="D43" s="24"/>
    </row>
    <row r="44" spans="4:4" s="23" customFormat="1" ht="20.25" customHeight="1" x14ac:dyDescent="0.25">
      <c r="D44" s="24"/>
    </row>
    <row r="45" spans="4:4" s="23" customFormat="1" ht="20.25" customHeight="1" x14ac:dyDescent="0.25">
      <c r="D45" s="24"/>
    </row>
    <row r="46" spans="4:4" s="23" customFormat="1" ht="20.25" customHeight="1" x14ac:dyDescent="0.25">
      <c r="D46" s="24"/>
    </row>
    <row r="47" spans="4:4" s="23" customFormat="1" ht="20.25" customHeight="1" x14ac:dyDescent="0.25">
      <c r="D47" s="24"/>
    </row>
    <row r="48" spans="4:4" s="23" customFormat="1" ht="20.25" customHeight="1" x14ac:dyDescent="0.25">
      <c r="D48" s="24"/>
    </row>
    <row r="49" spans="4:4" s="23" customFormat="1" ht="20.25" customHeight="1" x14ac:dyDescent="0.25">
      <c r="D49" s="24"/>
    </row>
    <row r="50" spans="4:4" s="23" customFormat="1" ht="20.25" customHeight="1" x14ac:dyDescent="0.25">
      <c r="D50" s="24"/>
    </row>
    <row r="51" spans="4:4" s="23" customFormat="1" ht="20.25" customHeight="1" x14ac:dyDescent="0.25">
      <c r="D51" s="24"/>
    </row>
    <row r="52" spans="4:4" s="23" customFormat="1" ht="20.25" customHeight="1" x14ac:dyDescent="0.25">
      <c r="D52" s="24"/>
    </row>
    <row r="53" spans="4:4" s="23" customFormat="1" ht="20.25" customHeight="1" x14ac:dyDescent="0.25">
      <c r="D53" s="24"/>
    </row>
    <row r="54" spans="4:4" s="23" customFormat="1" ht="20.25" customHeight="1" x14ac:dyDescent="0.25">
      <c r="D54" s="24"/>
    </row>
    <row r="55" spans="4:4" s="23" customFormat="1" ht="20.25" customHeight="1" x14ac:dyDescent="0.25">
      <c r="D55" s="24"/>
    </row>
    <row r="56" spans="4:4" s="23" customFormat="1" ht="20.25" customHeight="1" x14ac:dyDescent="0.25">
      <c r="D56" s="24"/>
    </row>
    <row r="57" spans="4:4" s="23" customFormat="1" ht="20.25" customHeight="1" x14ac:dyDescent="0.25">
      <c r="D57" s="24"/>
    </row>
    <row r="58" spans="4:4" s="23" customFormat="1" ht="20.25" customHeight="1" x14ac:dyDescent="0.25">
      <c r="D58" s="24"/>
    </row>
    <row r="59" spans="4:4" s="23" customFormat="1" ht="20.25" customHeight="1" x14ac:dyDescent="0.25">
      <c r="D59" s="24"/>
    </row>
    <row r="60" spans="4:4" s="23" customFormat="1" ht="20.25" customHeight="1" x14ac:dyDescent="0.25">
      <c r="D60" s="24"/>
    </row>
    <row r="61" spans="4:4" s="23" customFormat="1" ht="20.25" customHeight="1" x14ac:dyDescent="0.25">
      <c r="D61" s="24"/>
    </row>
    <row r="62" spans="4:4" s="23" customFormat="1" ht="20.25" customHeight="1" x14ac:dyDescent="0.25">
      <c r="D62" s="24"/>
    </row>
    <row r="63" spans="4:4" s="23" customFormat="1" ht="20.25" customHeight="1" x14ac:dyDescent="0.25">
      <c r="D63" s="24"/>
    </row>
    <row r="64" spans="4:4" s="23" customFormat="1" ht="20.25" customHeight="1" x14ac:dyDescent="0.25">
      <c r="D64" s="24"/>
    </row>
    <row r="65" spans="4:4" s="23" customFormat="1" ht="20.25" customHeight="1" x14ac:dyDescent="0.25">
      <c r="D65" s="24"/>
    </row>
    <row r="66" spans="4:4" s="23" customFormat="1" ht="20.25" customHeight="1" x14ac:dyDescent="0.25">
      <c r="D66" s="24"/>
    </row>
    <row r="67" spans="4:4" s="23" customFormat="1" ht="20.25" customHeight="1" x14ac:dyDescent="0.25">
      <c r="D67" s="24"/>
    </row>
    <row r="68" spans="4:4" s="23" customFormat="1" ht="20.25" customHeight="1" x14ac:dyDescent="0.25">
      <c r="D68" s="24"/>
    </row>
    <row r="69" spans="4:4" s="23" customFormat="1" ht="20.25" customHeight="1" x14ac:dyDescent="0.25">
      <c r="D69" s="24"/>
    </row>
    <row r="70" spans="4:4" s="23" customFormat="1" ht="20.25" customHeight="1" x14ac:dyDescent="0.25">
      <c r="D70" s="24"/>
    </row>
    <row r="71" spans="4:4" s="23" customFormat="1" ht="20.25" customHeight="1" x14ac:dyDescent="0.25">
      <c r="D71" s="24"/>
    </row>
    <row r="72" spans="4:4" s="23" customFormat="1" ht="20.25" customHeight="1" x14ac:dyDescent="0.25">
      <c r="D72" s="24"/>
    </row>
    <row r="73" spans="4:4" s="23" customFormat="1" ht="20.25" customHeight="1" x14ac:dyDescent="0.25">
      <c r="D73" s="24"/>
    </row>
    <row r="74" spans="4:4" s="23" customFormat="1" ht="20.25" customHeight="1" x14ac:dyDescent="0.25">
      <c r="D74" s="24"/>
    </row>
    <row r="75" spans="4:4" s="23" customFormat="1" ht="20.25" customHeight="1" x14ac:dyDescent="0.25">
      <c r="D75" s="24"/>
    </row>
    <row r="76" spans="4:4" s="23" customFormat="1" ht="20.25" customHeight="1" x14ac:dyDescent="0.25">
      <c r="D76" s="24"/>
    </row>
    <row r="77" spans="4:4" s="23" customFormat="1" ht="20.25" customHeight="1" x14ac:dyDescent="0.25">
      <c r="D77" s="24"/>
    </row>
    <row r="78" spans="4:4" s="23" customFormat="1" ht="20.25" customHeight="1" x14ac:dyDescent="0.25">
      <c r="D78" s="24"/>
    </row>
    <row r="79" spans="4:4" s="23" customFormat="1" ht="20.25" customHeight="1" x14ac:dyDescent="0.25">
      <c r="D79" s="24"/>
    </row>
    <row r="80" spans="4:4" s="23" customFormat="1" ht="20.25" customHeight="1" x14ac:dyDescent="0.25">
      <c r="D80" s="24"/>
    </row>
    <row r="81" spans="4:4" s="23" customFormat="1" x14ac:dyDescent="0.25">
      <c r="D81" s="24"/>
    </row>
    <row r="82" spans="4:4" s="23" customFormat="1" x14ac:dyDescent="0.25">
      <c r="D82" s="24"/>
    </row>
    <row r="83" spans="4:4" s="23" customFormat="1" x14ac:dyDescent="0.25">
      <c r="D83" s="24"/>
    </row>
    <row r="84" spans="4:4" s="23" customFormat="1" x14ac:dyDescent="0.25">
      <c r="D84" s="24"/>
    </row>
    <row r="85" spans="4:4" s="23" customFormat="1" x14ac:dyDescent="0.25">
      <c r="D85" s="24"/>
    </row>
    <row r="86" spans="4:4" s="23" customFormat="1" x14ac:dyDescent="0.25">
      <c r="D86" s="24"/>
    </row>
    <row r="87" spans="4:4" s="23" customFormat="1" x14ac:dyDescent="0.25">
      <c r="D87" s="24"/>
    </row>
    <row r="88" spans="4:4" s="23" customFormat="1" x14ac:dyDescent="0.25">
      <c r="D88" s="24"/>
    </row>
    <row r="89" spans="4:4" s="23" customFormat="1" x14ac:dyDescent="0.25">
      <c r="D89" s="24"/>
    </row>
    <row r="90" spans="4:4" s="23" customFormat="1" x14ac:dyDescent="0.25">
      <c r="D90" s="24"/>
    </row>
    <row r="91" spans="4:4" s="23" customFormat="1" x14ac:dyDescent="0.25">
      <c r="D91" s="24"/>
    </row>
    <row r="92" spans="4:4" s="23" customFormat="1" x14ac:dyDescent="0.25">
      <c r="D92" s="24"/>
    </row>
    <row r="93" spans="4:4" s="23" customFormat="1" x14ac:dyDescent="0.25">
      <c r="D93" s="24"/>
    </row>
    <row r="94" spans="4:4" s="23" customFormat="1" x14ac:dyDescent="0.25">
      <c r="D94" s="24"/>
    </row>
    <row r="95" spans="4:4" s="23" customFormat="1" x14ac:dyDescent="0.25">
      <c r="D95" s="24"/>
    </row>
    <row r="96" spans="4:4" s="23" customFormat="1" x14ac:dyDescent="0.25">
      <c r="D96" s="24"/>
    </row>
    <row r="97" spans="4:4" s="23" customFormat="1" x14ac:dyDescent="0.25">
      <c r="D97" s="24"/>
    </row>
    <row r="98" spans="4:4" s="23" customFormat="1" x14ac:dyDescent="0.25">
      <c r="D98" s="24"/>
    </row>
    <row r="99" spans="4:4" s="23" customFormat="1" x14ac:dyDescent="0.25">
      <c r="D99" s="24"/>
    </row>
    <row r="100" spans="4:4" s="23" customFormat="1" x14ac:dyDescent="0.25">
      <c r="D100" s="24"/>
    </row>
    <row r="101" spans="4:4" s="23" customFormat="1" x14ac:dyDescent="0.25">
      <c r="D101" s="24"/>
    </row>
    <row r="102" spans="4:4" s="23" customFormat="1" x14ac:dyDescent="0.25">
      <c r="D102" s="24"/>
    </row>
    <row r="103" spans="4:4" s="23" customFormat="1" x14ac:dyDescent="0.25">
      <c r="D103" s="24"/>
    </row>
    <row r="104" spans="4:4" s="23" customFormat="1" x14ac:dyDescent="0.25">
      <c r="D104" s="24"/>
    </row>
    <row r="105" spans="4:4" s="23" customFormat="1" x14ac:dyDescent="0.25">
      <c r="D105" s="24"/>
    </row>
    <row r="106" spans="4:4" s="23" customFormat="1" x14ac:dyDescent="0.25">
      <c r="D106" s="24"/>
    </row>
    <row r="107" spans="4:4" s="23" customFormat="1" x14ac:dyDescent="0.25">
      <c r="D107" s="24"/>
    </row>
    <row r="108" spans="4:4" s="23" customFormat="1" x14ac:dyDescent="0.25">
      <c r="D108" s="24"/>
    </row>
    <row r="109" spans="4:4" s="23" customFormat="1" x14ac:dyDescent="0.25">
      <c r="D109" s="24"/>
    </row>
    <row r="110" spans="4:4" s="23" customFormat="1" x14ac:dyDescent="0.25">
      <c r="D110" s="24"/>
    </row>
    <row r="111" spans="4:4" s="23" customFormat="1" x14ac:dyDescent="0.25">
      <c r="D111" s="24"/>
    </row>
    <row r="112" spans="4:4" s="23" customFormat="1" x14ac:dyDescent="0.25">
      <c r="D112" s="24"/>
    </row>
    <row r="113" spans="4:4" s="23" customFormat="1" x14ac:dyDescent="0.25">
      <c r="D113" s="24"/>
    </row>
    <row r="114" spans="4:4" s="23" customFormat="1" x14ac:dyDescent="0.25">
      <c r="D114" s="24"/>
    </row>
    <row r="115" spans="4:4" s="23" customFormat="1" x14ac:dyDescent="0.25">
      <c r="D115" s="24"/>
    </row>
    <row r="116" spans="4:4" s="23" customFormat="1" x14ac:dyDescent="0.25">
      <c r="D116" s="24"/>
    </row>
    <row r="117" spans="4:4" s="23" customFormat="1" x14ac:dyDescent="0.25">
      <c r="D117" s="24"/>
    </row>
    <row r="118" spans="4:4" s="23" customFormat="1" x14ac:dyDescent="0.25">
      <c r="D118" s="24"/>
    </row>
    <row r="119" spans="4:4" s="23" customFormat="1" x14ac:dyDescent="0.25">
      <c r="D119" s="24"/>
    </row>
    <row r="120" spans="4:4" s="23" customFormat="1" x14ac:dyDescent="0.25">
      <c r="D120" s="24"/>
    </row>
    <row r="121" spans="4:4" s="23" customFormat="1" x14ac:dyDescent="0.25">
      <c r="D121" s="24"/>
    </row>
    <row r="122" spans="4:4" s="23" customFormat="1" x14ac:dyDescent="0.25">
      <c r="D122" s="24"/>
    </row>
    <row r="123" spans="4:4" s="23" customFormat="1" x14ac:dyDescent="0.25">
      <c r="D123" s="24"/>
    </row>
    <row r="124" spans="4:4" s="23" customFormat="1" x14ac:dyDescent="0.25">
      <c r="D124" s="24"/>
    </row>
    <row r="125" spans="4:4" s="23" customFormat="1" x14ac:dyDescent="0.25">
      <c r="D125" s="24"/>
    </row>
    <row r="126" spans="4:4" s="23" customFormat="1" x14ac:dyDescent="0.25">
      <c r="D126" s="24"/>
    </row>
    <row r="127" spans="4:4" s="23" customFormat="1" x14ac:dyDescent="0.25">
      <c r="D127" s="24"/>
    </row>
    <row r="128" spans="4:4" s="23" customFormat="1" x14ac:dyDescent="0.25">
      <c r="D128" s="24"/>
    </row>
    <row r="129" spans="4:4" s="23" customFormat="1" x14ac:dyDescent="0.25">
      <c r="D129" s="24"/>
    </row>
    <row r="130" spans="4:4" s="23" customFormat="1" x14ac:dyDescent="0.25">
      <c r="D130" s="24"/>
    </row>
    <row r="131" spans="4:4" s="23" customFormat="1" x14ac:dyDescent="0.25">
      <c r="D131" s="24"/>
    </row>
    <row r="132" spans="4:4" s="23" customFormat="1" x14ac:dyDescent="0.25">
      <c r="D132" s="24"/>
    </row>
    <row r="133" spans="4:4" s="23" customFormat="1" x14ac:dyDescent="0.25">
      <c r="D133" s="24"/>
    </row>
    <row r="134" spans="4:4" s="23" customFormat="1" x14ac:dyDescent="0.25">
      <c r="D134" s="24"/>
    </row>
    <row r="135" spans="4:4" s="23" customFormat="1" x14ac:dyDescent="0.25">
      <c r="D135" s="24"/>
    </row>
    <row r="136" spans="4:4" s="23" customFormat="1" x14ac:dyDescent="0.25">
      <c r="D136" s="24"/>
    </row>
    <row r="137" spans="4:4" s="23" customFormat="1" x14ac:dyDescent="0.25">
      <c r="D137" s="24"/>
    </row>
    <row r="138" spans="4:4" s="23" customFormat="1" x14ac:dyDescent="0.25">
      <c r="D138" s="24"/>
    </row>
    <row r="139" spans="4:4" s="23" customFormat="1" x14ac:dyDescent="0.25">
      <c r="D139" s="24"/>
    </row>
    <row r="140" spans="4:4" s="23" customFormat="1" x14ac:dyDescent="0.25">
      <c r="D140" s="24"/>
    </row>
    <row r="141" spans="4:4" s="23" customFormat="1" x14ac:dyDescent="0.25">
      <c r="D141" s="24"/>
    </row>
    <row r="142" spans="4:4" s="23" customFormat="1" x14ac:dyDescent="0.25">
      <c r="D142" s="24"/>
    </row>
    <row r="143" spans="4:4" s="23" customFormat="1" x14ac:dyDescent="0.25">
      <c r="D143" s="24"/>
    </row>
    <row r="144" spans="4:4" s="23" customFormat="1" x14ac:dyDescent="0.25">
      <c r="D144" s="24"/>
    </row>
    <row r="145" spans="4:4" s="23" customFormat="1" x14ac:dyDescent="0.25">
      <c r="D145" s="24"/>
    </row>
    <row r="146" spans="4:4" s="23" customFormat="1" x14ac:dyDescent="0.25">
      <c r="D146" s="24"/>
    </row>
    <row r="147" spans="4:4" s="23" customFormat="1" x14ac:dyDescent="0.25">
      <c r="D147" s="24"/>
    </row>
    <row r="148" spans="4:4" s="23" customFormat="1" x14ac:dyDescent="0.25">
      <c r="D148" s="24"/>
    </row>
    <row r="149" spans="4:4" s="23" customFormat="1" x14ac:dyDescent="0.25">
      <c r="D149" s="24"/>
    </row>
  </sheetData>
  <sheetProtection algorithmName="SHA-512" hashValue="PuoGB6FJup+oY8lLAB20yjCJpOQ1TYpcYoK4lyI/7GcyWQ4c/Qqi3QzXsjrnzHegIdb8noJhYuCorHsNO8zr0g==" saltValue="ikaaSK+DQ70lua9sGqffSA==" spinCount="100000" sheet="1" objects="1" scenarios="1"/>
  <mergeCells count="1">
    <mergeCell ref="A25:AQ25"/>
  </mergeCells>
  <conditionalFormatting sqref="AQ2:AQ23">
    <cfRule type="cellIs" dxfId="0" priority="2" operator="equal">
      <formula>"Goed"</formula>
    </cfRule>
  </conditionalFormatting>
  <pageMargins left="0.82677165354330717" right="0.23622047244094491" top="0.55118110236220474" bottom="0.55118110236220474" header="0.31496062992125984" footer="0.31496062992125984"/>
  <pageSetup paperSize="9" scale="75" orientation="landscape"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56224-53D2-4F9E-BD83-43D0D30913E9}">
  <sheetPr codeName="Blad2"/>
  <dimension ref="A1"/>
  <sheetViews>
    <sheetView zoomScale="85" zoomScaleNormal="85" workbookViewId="0">
      <selection activeCell="V28" sqref="V28"/>
    </sheetView>
  </sheetViews>
  <sheetFormatPr defaultRowHeight="15" x14ac:dyDescent="0.25"/>
  <sheetData/>
  <sheetProtection algorithmName="SHA-512" hashValue="wPbNYuJtI1Uprzfv47Gp3Tp3NyYHP1ggr4QhjPAg6OA+Prq8VV1qViMFq/NUE/A9Ut9TtwX8q4LPkcy61gCK2A==" saltValue="P9d39wUA0G9VtaZ+xgV8b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Puzzel</vt:lpstr>
      <vt:lpstr>Route</vt:lpstr>
      <vt:lpstr>Routeafbeelding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van Dongen</dc:creator>
  <cp:lastModifiedBy>René van Dongen</cp:lastModifiedBy>
  <cp:lastPrinted>2025-07-24T10:55:24Z</cp:lastPrinted>
  <dcterms:created xsi:type="dcterms:W3CDTF">2025-07-24T07:35:12Z</dcterms:created>
  <dcterms:modified xsi:type="dcterms:W3CDTF">2025-08-23T12:57:07Z</dcterms:modified>
</cp:coreProperties>
</file>